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70" windowHeight="11775" activeTab="0"/>
  </bookViews>
  <sheets>
    <sheet name="11 kat" sheetId="1" r:id="rId1"/>
    <sheet name="11 ROC" sheetId="2" r:id="rId2"/>
  </sheets>
  <definedNames>
    <definedName name="LowerMatrix">'11 kat'!$K$42:$N$45</definedName>
    <definedName name="MatrisCell1">'11 kat'!$K$20</definedName>
    <definedName name="RTP">'11 kat'!$I$33</definedName>
    <definedName name="UpperMatrix">'11 kat'!$K$20:$N$23</definedName>
    <definedName name="_xlnm.Print_Area" localSheetId="0">'11 kat'!$B$1:$X$25</definedName>
    <definedName name="Varianser">'11 kat'!$DS$8</definedName>
  </definedNames>
  <calcPr fullCalcOnLoad="1"/>
</workbook>
</file>

<file path=xl/comments1.xml><?xml version="1.0" encoding="utf-8"?>
<comments xmlns="http://schemas.openxmlformats.org/spreadsheetml/2006/main">
  <authors>
    <author>Anders Avdic</author>
  </authors>
  <commentList>
    <comment ref="AX26" authorId="0">
      <text>
        <r>
          <rPr>
            <b/>
            <sz val="8"/>
            <rFont val="Tahoma"/>
            <family val="0"/>
          </rPr>
          <t>Anders Avdic:</t>
        </r>
        <r>
          <rPr>
            <sz val="8"/>
            <rFont val="Tahoma"/>
            <family val="0"/>
          </rPr>
          <t xml:space="preserve">
Marginal distribution</t>
        </r>
      </text>
    </comment>
    <comment ref="CN65" authorId="0">
      <text>
        <r>
          <rPr>
            <b/>
            <sz val="8"/>
            <rFont val="Tahoma"/>
            <family val="0"/>
          </rPr>
          <t>Anders Avdic:</t>
        </r>
        <r>
          <rPr>
            <sz val="8"/>
            <rFont val="Tahoma"/>
            <family val="0"/>
          </rPr>
          <t xml:space="preserve">
Corrfactor (t)</t>
        </r>
      </text>
    </comment>
    <comment ref="AX5" authorId="0">
      <text>
        <r>
          <rPr>
            <b/>
            <sz val="8"/>
            <rFont val="Tahoma"/>
            <family val="0"/>
          </rPr>
          <t>Anders Avdic:</t>
        </r>
        <r>
          <rPr>
            <sz val="8"/>
            <rFont val="Tahoma"/>
            <family val="0"/>
          </rPr>
          <t xml:space="preserve">
Marginalfördelning</t>
        </r>
      </text>
    </comment>
    <comment ref="B3" authorId="0">
      <text>
        <r>
          <rPr>
            <sz val="8"/>
            <rFont val="Tahoma"/>
            <family val="0"/>
          </rPr>
          <t>Inmatning kan ske till rad 1000</t>
        </r>
      </text>
    </comment>
    <comment ref="X2" authorId="0">
      <text>
        <r>
          <rPr>
            <sz val="8"/>
            <rFont val="Tahoma"/>
            <family val="0"/>
          </rPr>
          <t xml:space="preserve">Välj symboler
</t>
        </r>
      </text>
    </comment>
    <comment ref="AP3" authorId="0">
      <text>
        <r>
          <rPr>
            <sz val="8"/>
            <rFont val="Tahoma"/>
            <family val="0"/>
          </rPr>
          <t>Inmatning kan ske till rad 10000</t>
        </r>
      </text>
    </comment>
    <comment ref="DL10" authorId="0">
      <text>
        <r>
          <rPr>
            <b/>
            <sz val="8"/>
            <rFont val="Tahoma"/>
            <family val="0"/>
          </rPr>
          <t>Anders Avdic:</t>
        </r>
        <r>
          <rPr>
            <sz val="8"/>
            <rFont val="Tahoma"/>
            <family val="0"/>
          </rPr>
          <t xml:space="preserve">
Standard error
</t>
        </r>
      </text>
    </comment>
    <comment ref="CP60" authorId="0">
      <text>
        <r>
          <rPr>
            <b/>
            <sz val="8"/>
            <rFont val="Tahoma"/>
            <family val="0"/>
          </rPr>
          <t>Anders Avdic:</t>
        </r>
        <r>
          <rPr>
            <sz val="8"/>
            <rFont val="Tahoma"/>
            <family val="0"/>
          </rPr>
          <t xml:space="preserve">
x% av obs är disordrade (omvänd ordnig i förh till varandra)</t>
        </r>
      </text>
    </comment>
    <comment ref="AZ37" authorId="0">
      <text>
        <r>
          <rPr>
            <b/>
            <sz val="8"/>
            <rFont val="Tahoma"/>
            <family val="0"/>
          </rPr>
          <t>Anders Avdic:</t>
        </r>
        <r>
          <rPr>
            <sz val="8"/>
            <rFont val="Tahoma"/>
            <family val="0"/>
          </rPr>
          <t xml:space="preserve">
="Det är "&amp;TEXT(AZ37;"0,00%")&amp;" chans att X skattar högre än Y"</t>
        </r>
      </text>
    </comment>
    <comment ref="K3" authorId="0">
      <text>
        <r>
          <rPr>
            <sz val="8"/>
            <rFont val="Tahoma"/>
            <family val="0"/>
          </rPr>
          <t>Standard error.
Felmarginal.</t>
        </r>
      </text>
    </comment>
    <comment ref="I4" authorId="0">
      <text>
        <r>
          <rPr>
            <sz val="8"/>
            <rFont val="Tahoma"/>
            <family val="0"/>
          </rPr>
          <t>Procentual agreement</t>
        </r>
      </text>
    </comment>
    <comment ref="I5" authorId="0">
      <text>
        <r>
          <rPr>
            <sz val="8"/>
            <rFont val="Tahoma"/>
            <family val="0"/>
          </rPr>
          <t>Relative Position</t>
        </r>
      </text>
    </comment>
    <comment ref="I6" authorId="0">
      <text>
        <r>
          <rPr>
            <sz val="8"/>
            <rFont val="Tahoma"/>
            <family val="0"/>
          </rPr>
          <t>Relative concentration</t>
        </r>
      </text>
    </comment>
    <comment ref="I7" authorId="0">
      <text>
        <r>
          <rPr>
            <sz val="8"/>
            <rFont val="Tahoma"/>
            <family val="0"/>
          </rPr>
          <t>Relative rank variance</t>
        </r>
      </text>
    </comment>
    <comment ref="I8" authorId="0">
      <text>
        <r>
          <rPr>
            <sz val="8"/>
            <rFont val="Tahoma"/>
            <family val="0"/>
          </rPr>
          <t>Measure of Disorder</t>
        </r>
      </text>
    </comment>
    <comment ref="I33" authorId="0">
      <text>
        <r>
          <rPr>
            <sz val="8"/>
            <rFont val="Tahoma"/>
            <family val="0"/>
          </rPr>
          <t xml:space="preserve">Rank Transformable Pattern </t>
        </r>
      </text>
    </comment>
  </commentList>
</comments>
</file>

<file path=xl/sharedStrings.xml><?xml version="1.0" encoding="utf-8"?>
<sst xmlns="http://schemas.openxmlformats.org/spreadsheetml/2006/main" count="80" uniqueCount="51">
  <si>
    <t>A</t>
  </si>
  <si>
    <t>B</t>
  </si>
  <si>
    <t>C</t>
  </si>
  <si>
    <t>D</t>
  </si>
  <si>
    <t>PA</t>
  </si>
  <si>
    <t>x</t>
  </si>
  <si>
    <t>C(x)</t>
  </si>
  <si>
    <t>y</t>
  </si>
  <si>
    <t>C(y)</t>
  </si>
  <si>
    <t>X</t>
  </si>
  <si>
    <t>Y</t>
  </si>
  <si>
    <t>RP:</t>
  </si>
  <si>
    <t>C(x)%</t>
  </si>
  <si>
    <t>C(y)%</t>
  </si>
  <si>
    <t>RV</t>
  </si>
  <si>
    <t>Disorder</t>
  </si>
  <si>
    <t>Täljaren</t>
  </si>
  <si>
    <t>Nämnaren</t>
  </si>
  <si>
    <t>Corrfactor</t>
  </si>
  <si>
    <t>n(n-1)-t</t>
  </si>
  <si>
    <t>ROC</t>
  </si>
  <si>
    <t>RC</t>
  </si>
  <si>
    <t>XY</t>
  </si>
  <si>
    <t>RP</t>
  </si>
  <si>
    <t>JackKnife</t>
  </si>
  <si>
    <t>n</t>
  </si>
  <si>
    <t>JK</t>
  </si>
  <si>
    <t>MD</t>
  </si>
  <si>
    <t>Symbol</t>
  </si>
  <si>
    <t>SE</t>
  </si>
  <si>
    <t>Final disorder (D)</t>
  </si>
  <si>
    <t>Developed by Anders Avdic</t>
  </si>
  <si>
    <t>Variance</t>
  </si>
  <si>
    <t>Svenssons method</t>
  </si>
  <si>
    <t>E</t>
  </si>
  <si>
    <t>F</t>
  </si>
  <si>
    <t>No of cat.</t>
  </si>
  <si>
    <t>G</t>
  </si>
  <si>
    <t>H</t>
  </si>
  <si>
    <t>I</t>
  </si>
  <si>
    <t>J</t>
  </si>
  <si>
    <t>K</t>
  </si>
  <si>
    <t>Resultattabell</t>
  </si>
  <si>
    <t>Korstabell</t>
  </si>
  <si>
    <t>RTP-tabell</t>
  </si>
  <si>
    <t>Utskrift</t>
  </si>
  <si>
    <t>Individtabell</t>
  </si>
  <si>
    <t>Nr</t>
  </si>
  <si>
    <t>Konfidensintervall</t>
  </si>
  <si>
    <t>anders@avdic.se</t>
  </si>
  <si>
    <t>ver 1.3.1 - 2021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</si>
</sst>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"/>
    <numFmt numFmtId="167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34" borderId="22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0" fillId="0" borderId="43" xfId="0" applyBorder="1" applyAlignment="1">
      <alignment/>
    </xf>
    <xf numFmtId="0" fontId="0" fillId="34" borderId="44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33" borderId="12" xfId="0" applyFill="1" applyBorder="1" applyAlignment="1">
      <alignment/>
    </xf>
    <xf numFmtId="0" fontId="0" fillId="0" borderId="44" xfId="0" applyBorder="1" applyAlignment="1">
      <alignment/>
    </xf>
    <xf numFmtId="0" fontId="2" fillId="0" borderId="3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167" fontId="2" fillId="35" borderId="45" xfId="49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45" xfId="0" applyBorder="1" applyAlignment="1">
      <alignment/>
    </xf>
    <xf numFmtId="0" fontId="0" fillId="36" borderId="21" xfId="0" applyFill="1" applyBorder="1" applyAlignment="1">
      <alignment/>
    </xf>
    <xf numFmtId="0" fontId="2" fillId="36" borderId="24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21" xfId="0" applyFont="1" applyFill="1" applyBorder="1" applyAlignment="1">
      <alignment/>
    </xf>
    <xf numFmtId="9" fontId="2" fillId="36" borderId="44" xfId="49" applyFont="1" applyFill="1" applyBorder="1" applyAlignment="1">
      <alignment/>
    </xf>
    <xf numFmtId="0" fontId="2" fillId="36" borderId="23" xfId="0" applyFont="1" applyFill="1" applyBorder="1" applyAlignment="1">
      <alignment/>
    </xf>
    <xf numFmtId="167" fontId="2" fillId="36" borderId="26" xfId="0" applyNumberFormat="1" applyFont="1" applyFill="1" applyBorder="1" applyAlignment="1">
      <alignment/>
    </xf>
    <xf numFmtId="0" fontId="2" fillId="36" borderId="27" xfId="0" applyFont="1" applyFill="1" applyBorder="1" applyAlignment="1">
      <alignment/>
    </xf>
    <xf numFmtId="167" fontId="2" fillId="36" borderId="29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0" fillId="36" borderId="24" xfId="0" applyFill="1" applyBorder="1" applyAlignment="1">
      <alignment/>
    </xf>
    <xf numFmtId="0" fontId="2" fillId="36" borderId="25" xfId="0" applyFont="1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47" xfId="0" applyFill="1" applyBorder="1" applyAlignment="1">
      <alignment/>
    </xf>
    <xf numFmtId="0" fontId="2" fillId="36" borderId="36" xfId="0" applyFont="1" applyFill="1" applyBorder="1" applyAlignment="1">
      <alignment/>
    </xf>
    <xf numFmtId="9" fontId="2" fillId="36" borderId="42" xfId="49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36" borderId="22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166" fontId="2" fillId="36" borderId="26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48" xfId="0" applyFont="1" applyBorder="1" applyAlignment="1">
      <alignment/>
    </xf>
    <xf numFmtId="167" fontId="2" fillId="36" borderId="26" xfId="49" applyNumberFormat="1" applyFont="1" applyFill="1" applyBorder="1" applyAlignment="1">
      <alignment/>
    </xf>
    <xf numFmtId="166" fontId="2" fillId="36" borderId="42" xfId="0" applyNumberFormat="1" applyFont="1" applyFill="1" applyBorder="1" applyAlignment="1">
      <alignment/>
    </xf>
    <xf numFmtId="167" fontId="2" fillId="36" borderId="17" xfId="49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7" fontId="2" fillId="36" borderId="32" xfId="49" applyNumberFormat="1" applyFont="1" applyFill="1" applyBorder="1" applyAlignment="1">
      <alignment/>
    </xf>
    <xf numFmtId="166" fontId="2" fillId="36" borderId="32" xfId="0" applyNumberFormat="1" applyFont="1" applyFill="1" applyBorder="1" applyAlignment="1">
      <alignment/>
    </xf>
    <xf numFmtId="167" fontId="2" fillId="36" borderId="32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3" fillId="0" borderId="0" xfId="44" applyAlignment="1" applyProtection="1">
      <alignment/>
      <protection/>
    </xf>
    <xf numFmtId="0" fontId="0" fillId="0" borderId="11" xfId="0" applyBorder="1" applyAlignment="1" quotePrefix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33" borderId="44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41" xfId="0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37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2" fillId="0" borderId="11" xfId="0" applyFont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2" fillId="36" borderId="51" xfId="0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0" fillId="37" borderId="26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21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167" fontId="2" fillId="36" borderId="23" xfId="49" applyNumberFormat="1" applyFont="1" applyFill="1" applyBorder="1" applyAlignment="1" applyProtection="1">
      <alignment/>
      <protection/>
    </xf>
    <xf numFmtId="167" fontId="2" fillId="36" borderId="26" xfId="49" applyNumberFormat="1" applyFont="1" applyFill="1" applyBorder="1" applyAlignment="1" applyProtection="1">
      <alignment/>
      <protection/>
    </xf>
    <xf numFmtId="2" fontId="2" fillId="36" borderId="23" xfId="49" applyNumberFormat="1" applyFont="1" applyFill="1" applyBorder="1" applyAlignment="1" applyProtection="1">
      <alignment/>
      <protection/>
    </xf>
    <xf numFmtId="2" fontId="2" fillId="36" borderId="26" xfId="49" applyNumberFormat="1" applyFont="1" applyFill="1" applyBorder="1" applyAlignment="1" applyProtection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205"/>
          <c:w val="0.702"/>
          <c:h val="0.7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 kat'!$K$53</c:f>
              <c:strCache>
                <c:ptCount val="1"/>
                <c:pt idx="0">
                  <c:v>C(x)%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 kat'!$J$54:$J$65</c:f>
              <c:numCache/>
            </c:numRef>
          </c:xVal>
          <c:yVal>
            <c:numRef>
              <c:f>'11 kat'!$K$54:$K$65</c:f>
              <c:numCache/>
            </c:numRef>
          </c:yVal>
          <c:smooth val="0"/>
        </c:ser>
        <c:ser>
          <c:idx val="1"/>
          <c:order val="1"/>
          <c:tx>
            <c:strRef>
              <c:f>'11 kat'!$L$53</c:f>
              <c:strCache>
                <c:ptCount val="1"/>
                <c:pt idx="0">
                  <c:v>C(y)%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'11 kat'!$J$54:$J$65</c:f>
              <c:numCache/>
            </c:numRef>
          </c:xVal>
          <c:yVal>
            <c:numRef>
              <c:f>'11 kat'!$L$54:$L$65</c:f>
              <c:numCache/>
            </c:numRef>
          </c:yVal>
          <c:smooth val="0"/>
        </c:ser>
        <c:axId val="18247648"/>
        <c:axId val="30011105"/>
      </c:scatterChart>
      <c:valAx>
        <c:axId val="182476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kum andel x</a:t>
                </a:r>
              </a:p>
            </c:rich>
          </c:tx>
          <c:layout>
            <c:manualLayout>
              <c:xMode val="factor"/>
              <c:yMode val="factor"/>
              <c:x val="-0.018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11105"/>
        <c:crosses val="autoZero"/>
        <c:crossBetween val="midCat"/>
        <c:dispUnits/>
        <c:majorUnit val="0.2"/>
      </c:valAx>
      <c:valAx>
        <c:axId val="300111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kum andel y</a:t>
                </a:r>
              </a:p>
            </c:rich>
          </c:tx>
          <c:layout>
            <c:manualLayout>
              <c:xMode val="factor"/>
              <c:yMode val="factor"/>
              <c:x val="-0.023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4764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10975"/>
          <c:w val="0.7565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 kat'!$K$53</c:f>
              <c:strCache>
                <c:ptCount val="1"/>
                <c:pt idx="0">
                  <c:v>C(x)%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 kat'!$J$54:$J$65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xVal>
          <c:yVal>
            <c:numRef>
              <c:f>'11 kat'!$K$54:$K$65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'11 kat'!$L$53</c:f>
              <c:strCache>
                <c:ptCount val="1"/>
                <c:pt idx="0">
                  <c:v>C(y)%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'11 kat'!$J$54:$J$65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xVal>
          <c:yVal>
            <c:numRef>
              <c:f>'11 kat'!$L$54:$L$65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yVal>
          <c:smooth val="0"/>
        </c:ser>
        <c:axId val="1664490"/>
        <c:axId val="14980411"/>
      </c:scatterChart>
      <c:valAx>
        <c:axId val="16644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kum andel x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80411"/>
        <c:crosses val="autoZero"/>
        <c:crossBetween val="midCat"/>
        <c:dispUnits/>
        <c:majorUnit val="0.2"/>
      </c:valAx>
      <c:valAx>
        <c:axId val="149804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kum andel 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449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1.5748031496062993" right="1.5748031496062993" top="1.5748031496062993" bottom="5.4" header="0.5118110236220472" footer="0.5118110236220472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20</xdr:col>
      <xdr:colOff>0</xdr:colOff>
      <xdr:row>9</xdr:row>
      <xdr:rowOff>85725</xdr:rowOff>
    </xdr:to>
    <xdr:graphicFrame>
      <xdr:nvGraphicFramePr>
        <xdr:cNvPr id="1" name="Chart 15"/>
        <xdr:cNvGraphicFramePr/>
      </xdr:nvGraphicFramePr>
      <xdr:xfrm>
        <a:off x="7058025" y="0"/>
        <a:ext cx="185737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92</xdr:col>
      <xdr:colOff>85725</xdr:colOff>
      <xdr:row>14</xdr:row>
      <xdr:rowOff>133350</xdr:rowOff>
    </xdr:from>
    <xdr:to>
      <xdr:col>93</xdr:col>
      <xdr:colOff>0</xdr:colOff>
      <xdr:row>14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1177290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114300</xdr:colOff>
      <xdr:row>51</xdr:row>
      <xdr:rowOff>95250</xdr:rowOff>
    </xdr:from>
    <xdr:to>
      <xdr:col>80</xdr:col>
      <xdr:colOff>123825</xdr:colOff>
      <xdr:row>52</xdr:row>
      <xdr:rowOff>57150</xdr:rowOff>
    </xdr:to>
    <xdr:sp>
      <xdr:nvSpPr>
        <xdr:cNvPr id="3" name="Line 11"/>
        <xdr:cNvSpPr>
          <a:spLocks/>
        </xdr:cNvSpPr>
      </xdr:nvSpPr>
      <xdr:spPr>
        <a:xfrm flipH="1">
          <a:off x="11772900" y="8991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10</xdr:row>
      <xdr:rowOff>0</xdr:rowOff>
    </xdr:to>
    <xdr:sp macro="[0]!Formler4">
      <xdr:nvSpPr>
        <xdr:cNvPr id="4" name="Text Box 13"/>
        <xdr:cNvSpPr txBox="1">
          <a:spLocks noChangeArrowheads="1"/>
        </xdr:cNvSpPr>
      </xdr:nvSpPr>
      <xdr:spPr>
        <a:xfrm>
          <a:off x="3343275" y="1695450"/>
          <a:ext cx="18573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Från Individtabell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[0]!RaderaFormler4">
      <xdr:nvSpPr>
        <xdr:cNvPr id="5" name="Text Box 14"/>
        <xdr:cNvSpPr txBox="1">
          <a:spLocks noChangeArrowheads="1"/>
        </xdr:cNvSpPr>
      </xdr:nvSpPr>
      <xdr:spPr>
        <a:xfrm>
          <a:off x="1362075" y="1695450"/>
          <a:ext cx="19812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Från Korstabell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 macro="[0]!SkapaRTP4">
      <xdr:nvSpPr>
        <xdr:cNvPr id="6" name="Text Box 17"/>
        <xdr:cNvSpPr txBox="1">
          <a:spLocks noChangeArrowheads="1"/>
        </xdr:cNvSpPr>
      </xdr:nvSpPr>
      <xdr:spPr>
        <a:xfrm>
          <a:off x="3343275" y="5467350"/>
          <a:ext cx="18573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Skapa RTP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11</xdr:col>
      <xdr:colOff>0</xdr:colOff>
      <xdr:row>31</xdr:row>
      <xdr:rowOff>171450</xdr:rowOff>
    </xdr:to>
    <xdr:sp macro="[0]!NollaRTP4">
      <xdr:nvSpPr>
        <xdr:cNvPr id="7" name="Text Box 18"/>
        <xdr:cNvSpPr txBox="1">
          <a:spLocks noChangeArrowheads="1"/>
        </xdr:cNvSpPr>
      </xdr:nvSpPr>
      <xdr:spPr>
        <a:xfrm>
          <a:off x="1362075" y="5467350"/>
          <a:ext cx="19812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Nolla RTP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[0]!BeräknaJackKnifeVarianser">
      <xdr:nvSpPr>
        <xdr:cNvPr id="8" name="Text Box 46"/>
        <xdr:cNvSpPr txBox="1">
          <a:spLocks noChangeArrowheads="1"/>
        </xdr:cNvSpPr>
      </xdr:nvSpPr>
      <xdr:spPr>
        <a:xfrm>
          <a:off x="2724150" y="666750"/>
          <a:ext cx="6191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Hämta</a:t>
          </a:r>
        </a:p>
      </xdr:txBody>
    </xdr:sp>
    <xdr:clientData/>
  </xdr:twoCellAnchor>
  <xdr:twoCellAnchor editAs="oneCell">
    <xdr:from>
      <xdr:col>15</xdr:col>
      <xdr:colOff>47625</xdr:colOff>
      <xdr:row>5</xdr:row>
      <xdr:rowOff>19050</xdr:rowOff>
    </xdr:from>
    <xdr:to>
      <xdr:col>15</xdr:col>
      <xdr:colOff>495300</xdr:colOff>
      <xdr:row>8</xdr:row>
      <xdr:rowOff>38100</xdr:rowOff>
    </xdr:to>
    <xdr:pic>
      <xdr:nvPicPr>
        <xdr:cNvPr id="9" name="Picture 47" descr="avdacia 0607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2870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0</xdr:row>
      <xdr:rowOff>57150</xdr:rowOff>
    </xdr:from>
    <xdr:to>
      <xdr:col>17</xdr:col>
      <xdr:colOff>542925</xdr:colOff>
      <xdr:row>0</xdr:row>
      <xdr:rowOff>257175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7115175" y="57150"/>
          <a:ext cx="4857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 macro="[0]!UtskriftResultat">
      <xdr:nvSpPr>
        <xdr:cNvPr id="11" name="Text Box 57"/>
        <xdr:cNvSpPr txBox="1">
          <a:spLocks noChangeArrowheads="1"/>
        </xdr:cNvSpPr>
      </xdr:nvSpPr>
      <xdr:spPr>
        <a:xfrm>
          <a:off x="5200650" y="495300"/>
          <a:ext cx="6191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Resultat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3</xdr:row>
      <xdr:rowOff>0</xdr:rowOff>
    </xdr:to>
    <xdr:sp macro="[0]!UtskriftKorstabell">
      <xdr:nvSpPr>
        <xdr:cNvPr id="12" name="Text Box 58"/>
        <xdr:cNvSpPr txBox="1">
          <a:spLocks noChangeArrowheads="1"/>
        </xdr:cNvSpPr>
      </xdr:nvSpPr>
      <xdr:spPr>
        <a:xfrm>
          <a:off x="5819775" y="495300"/>
          <a:ext cx="61912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Korstab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14</xdr:col>
      <xdr:colOff>0</xdr:colOff>
      <xdr:row>9</xdr:row>
      <xdr:rowOff>0</xdr:rowOff>
    </xdr:to>
    <xdr:sp macro="[0]!RaderaIndividtabell">
      <xdr:nvSpPr>
        <xdr:cNvPr id="13" name="Text Box 59"/>
        <xdr:cNvSpPr txBox="1">
          <a:spLocks noChangeArrowheads="1"/>
        </xdr:cNvSpPr>
      </xdr:nvSpPr>
      <xdr:spPr>
        <a:xfrm>
          <a:off x="3343275" y="1524000"/>
          <a:ext cx="18573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Radera individdata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10</xdr:col>
      <xdr:colOff>609600</xdr:colOff>
      <xdr:row>9</xdr:row>
      <xdr:rowOff>0</xdr:rowOff>
    </xdr:to>
    <xdr:sp macro="[0]!FormateraRadhöjd">
      <xdr:nvSpPr>
        <xdr:cNvPr id="14" name="Text Box 60"/>
        <xdr:cNvSpPr txBox="1">
          <a:spLocks noChangeArrowheads="1"/>
        </xdr:cNvSpPr>
      </xdr:nvSpPr>
      <xdr:spPr>
        <a:xfrm>
          <a:off x="1362075" y="1524000"/>
          <a:ext cx="1971675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Återställ formatering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667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ers@avdic.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DU10000"/>
  <sheetViews>
    <sheetView showGridLines="0" tabSelected="1" zoomScale="75" zoomScaleNormal="75" zoomScalePageLayoutView="0" workbookViewId="0" topLeftCell="A1">
      <pane xSplit="24" ySplit="25" topLeftCell="Y26" activePane="bottomRight" state="frozen"/>
      <selection pane="topLeft" activeCell="B1" sqref="B1"/>
      <selection pane="topRight" activeCell="Y1" sqref="Y1"/>
      <selection pane="bottomLeft" activeCell="B26" sqref="B26"/>
      <selection pane="bottomRight" activeCell="K35" sqref="K35:U45"/>
    </sheetView>
  </sheetViews>
  <sheetFormatPr defaultColWidth="9.140625" defaultRowHeight="12.75"/>
  <cols>
    <col min="1" max="1" width="4.421875" style="0" customWidth="1"/>
    <col min="2" max="2" width="4.8515625" style="1" customWidth="1"/>
    <col min="3" max="3" width="5.57421875" style="1" customWidth="1"/>
    <col min="4" max="4" width="8.7109375" style="0" hidden="1" customWidth="1"/>
    <col min="5" max="7" width="5.57421875" style="0" hidden="1" customWidth="1"/>
    <col min="8" max="8" width="5.57421875" style="0" customWidth="1"/>
    <col min="9" max="9" width="5.7109375" style="0" customWidth="1"/>
    <col min="10" max="10" width="14.7109375" style="0" bestFit="1" customWidth="1"/>
    <col min="11" max="24" width="9.28125" style="0" customWidth="1"/>
    <col min="25" max="25" width="5.7109375" style="0" customWidth="1"/>
    <col min="26" max="26" width="6.57421875" style="0" hidden="1" customWidth="1"/>
    <col min="27" max="41" width="5.7109375" style="0" hidden="1" customWidth="1"/>
    <col min="42" max="43" width="3.140625" style="0" hidden="1" customWidth="1"/>
    <col min="44" max="44" width="4.7109375" style="0" hidden="1" customWidth="1"/>
    <col min="45" max="45" width="5.7109375" style="0" hidden="1" customWidth="1"/>
    <col min="46" max="46" width="5.28125" style="0" hidden="1" customWidth="1"/>
    <col min="47" max="47" width="2.421875" style="0" hidden="1" customWidth="1"/>
    <col min="48" max="49" width="5.7109375" style="0" hidden="1" customWidth="1"/>
    <col min="50" max="50" width="4.8515625" style="0" hidden="1" customWidth="1"/>
    <col min="51" max="51" width="12.7109375" style="0" hidden="1" customWidth="1"/>
    <col min="52" max="52" width="15.57421875" style="0" hidden="1" customWidth="1"/>
    <col min="53" max="60" width="12.7109375" style="0" hidden="1" customWidth="1"/>
    <col min="61" max="61" width="15.57421875" style="0" hidden="1" customWidth="1"/>
    <col min="62" max="62" width="2.421875" style="0" hidden="1" customWidth="1"/>
    <col min="63" max="64" width="12.7109375" style="0" hidden="1" customWidth="1"/>
    <col min="65" max="65" width="5.8515625" style="0" hidden="1" customWidth="1"/>
    <col min="66" max="77" width="0.5625" style="0" hidden="1" customWidth="1"/>
    <col min="78" max="78" width="5.8515625" style="0" hidden="1" customWidth="1"/>
    <col min="79" max="79" width="10.00390625" style="0" hidden="1" customWidth="1"/>
    <col min="80" max="80" width="3.421875" style="0" hidden="1" customWidth="1"/>
    <col min="81" max="84" width="3.140625" style="0" hidden="1" customWidth="1"/>
    <col min="85" max="86" width="3.00390625" style="0" hidden="1" customWidth="1"/>
    <col min="87" max="87" width="3.421875" style="0" hidden="1" customWidth="1"/>
    <col min="88" max="88" width="3.140625" style="0" hidden="1" customWidth="1"/>
    <col min="89" max="89" width="2.421875" style="0" hidden="1" customWidth="1"/>
    <col min="90" max="90" width="2.8515625" style="0" hidden="1" customWidth="1"/>
    <col min="91" max="91" width="3.140625" style="0" hidden="1" customWidth="1"/>
    <col min="92" max="92" width="3.00390625" style="0" hidden="1" customWidth="1"/>
    <col min="93" max="93" width="4.00390625" style="0" hidden="1" customWidth="1"/>
    <col min="94" max="94" width="16.00390625" style="0" hidden="1" customWidth="1"/>
    <col min="95" max="95" width="8.00390625" style="0" hidden="1" customWidth="1"/>
    <col min="96" max="105" width="2.421875" style="0" hidden="1" customWidth="1"/>
    <col min="106" max="107" width="6.57421875" style="0" hidden="1" customWidth="1"/>
    <col min="108" max="111" width="1.421875" style="0" hidden="1" customWidth="1"/>
    <col min="112" max="113" width="12.7109375" style="0" hidden="1" customWidth="1"/>
    <col min="114" max="114" width="12.00390625" style="0" hidden="1" customWidth="1"/>
    <col min="115" max="115" width="6.57421875" style="0" hidden="1" customWidth="1"/>
    <col min="116" max="116" width="9.28125" style="0" hidden="1" customWidth="1"/>
    <col min="117" max="119" width="12.7109375" style="0" hidden="1" customWidth="1"/>
    <col min="120" max="122" width="2.00390625" style="0" hidden="1" customWidth="1"/>
    <col min="123" max="125" width="4.00390625" style="0" hidden="1" customWidth="1"/>
    <col min="126" max="126" width="14.140625" style="0" hidden="1" customWidth="1"/>
    <col min="127" max="127" width="5.8515625" style="0" hidden="1" customWidth="1"/>
  </cols>
  <sheetData>
    <row r="1" spans="2:11" ht="25.5" customHeight="1" thickBot="1">
      <c r="B1" s="98" t="s">
        <v>33</v>
      </c>
      <c r="C1" s="82"/>
      <c r="D1" s="82"/>
      <c r="E1" s="82"/>
      <c r="F1" s="82"/>
      <c r="G1" s="82"/>
      <c r="H1" s="82"/>
      <c r="I1" s="82"/>
      <c r="J1" s="82"/>
      <c r="K1" s="64"/>
    </row>
    <row r="2" spans="1:24" ht="13.5" customHeight="1" thickBot="1">
      <c r="A2" s="3"/>
      <c r="B2" s="131" t="s">
        <v>46</v>
      </c>
      <c r="N2" s="127" t="s">
        <v>36</v>
      </c>
      <c r="O2" s="148" t="s">
        <v>45</v>
      </c>
      <c r="P2" s="149"/>
      <c r="X2" s="130" t="s">
        <v>28</v>
      </c>
    </row>
    <row r="3" spans="1:44" ht="13.5" customHeight="1" thickBot="1">
      <c r="A3" s="127" t="s">
        <v>47</v>
      </c>
      <c r="B3" s="22" t="s">
        <v>9</v>
      </c>
      <c r="C3" s="132" t="s">
        <v>10</v>
      </c>
      <c r="D3" s="57" t="s">
        <v>22</v>
      </c>
      <c r="F3" s="62"/>
      <c r="I3" s="87" t="s">
        <v>42</v>
      </c>
      <c r="J3" s="100"/>
      <c r="K3" s="101" t="s">
        <v>29</v>
      </c>
      <c r="L3" s="87" t="s">
        <v>48</v>
      </c>
      <c r="M3" s="100"/>
      <c r="N3" s="97">
        <v>11</v>
      </c>
      <c r="X3" s="95" t="s">
        <v>0</v>
      </c>
      <c r="AP3" s="58" t="s">
        <v>9</v>
      </c>
      <c r="AQ3" s="59" t="s">
        <v>10</v>
      </c>
      <c r="AR3" s="57" t="s">
        <v>22</v>
      </c>
    </row>
    <row r="4" spans="1:117" ht="13.5" customHeight="1" thickBot="1">
      <c r="A4">
        <v>1</v>
      </c>
      <c r="B4" s="146"/>
      <c r="C4" s="146"/>
      <c r="D4" s="50" t="str">
        <f>TRIM(B4)&amp;"-"&amp;TRIM(C4)</f>
        <v>-</v>
      </c>
      <c r="F4" s="18" t="str">
        <f>$X$3&amp;"-"&amp;$X$3</f>
        <v>A-A</v>
      </c>
      <c r="G4" s="56">
        <f aca="true" t="shared" si="0" ref="G4:G35">COUNTIF($D$4:$D$10000,F4)</f>
        <v>0</v>
      </c>
      <c r="I4" s="76" t="s">
        <v>4</v>
      </c>
      <c r="J4" s="77">
        <f>IF(ISERROR(SUM(K23,L22,M21,N20,O19,P18,Q17,R16,S15,T14,U13)/V24),"",SUM(K23,L22,M21,N20,O19,P18,Q17,R16,S15,T14,U13)/V24)</f>
      </c>
      <c r="K4" s="102"/>
      <c r="L4" s="150"/>
      <c r="M4" s="151"/>
      <c r="X4" s="95" t="s">
        <v>1</v>
      </c>
      <c r="AP4" s="36"/>
      <c r="AQ4" s="51"/>
      <c r="AR4" s="50" t="str">
        <f>AP4&amp;"-"&amp;AQ4</f>
        <v>-</v>
      </c>
      <c r="AT4" s="18" t="str">
        <f>$X$3&amp;"-"&amp;$X$3</f>
        <v>A-A</v>
      </c>
      <c r="AU4" s="56">
        <f aca="true" t="shared" si="1" ref="AU4:AU35">COUNTIF($AR$4:$AR$1004,AT4)</f>
        <v>0</v>
      </c>
      <c r="CA4" s="55" t="s">
        <v>14</v>
      </c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2"/>
      <c r="DL4" s="3" t="s">
        <v>25</v>
      </c>
      <c r="DM4" s="3">
        <f>V24</f>
        <v>0</v>
      </c>
    </row>
    <row r="5" spans="1:106" ht="13.5" customHeight="1" thickBot="1">
      <c r="A5">
        <v>2</v>
      </c>
      <c r="B5" s="146"/>
      <c r="C5" s="146"/>
      <c r="D5" s="50" t="str">
        <f aca="true" t="shared" si="2" ref="D5:D68">TRIM(B5)&amp;"-"&amp;TRIM(C5)</f>
        <v>-</v>
      </c>
      <c r="F5" s="93" t="str">
        <f>$X$3&amp;"-"&amp;$X$4</f>
        <v>A-B</v>
      </c>
      <c r="G5" s="53">
        <f t="shared" si="0"/>
        <v>0</v>
      </c>
      <c r="I5" s="78" t="s">
        <v>23</v>
      </c>
      <c r="J5" s="99">
        <f>IF(ISERROR(AZ37),"",AZ37)</f>
      </c>
      <c r="K5" s="103">
        <f>IF(ISERROR(DM10),"",DM10)</f>
      </c>
      <c r="L5" s="152">
        <f>IF(ISERROR(J5-1.96*K5),"",IF(J5&lt;&gt;"",IF((J5-1.96*K5)&lt;-1,-1,J5-1.96*K5),""))</f>
      </c>
      <c r="M5" s="153">
        <f>IF(ISERROR(J5+1.96*K5),"",IF(J5&lt;&gt;"",IF((J5+1.96*K5)&gt;1,1,J5+1.96*K5),""))</f>
      </c>
      <c r="N5" t="s">
        <v>31</v>
      </c>
      <c r="X5" s="95" t="s">
        <v>2</v>
      </c>
      <c r="AP5" s="37"/>
      <c r="AQ5" s="52"/>
      <c r="AR5" s="50" t="str">
        <f aca="true" t="shared" si="3" ref="AR5:AR67">AP5&amp;"-"&amp;AQ5</f>
        <v>-</v>
      </c>
      <c r="AT5" s="93" t="str">
        <f>$X$3&amp;"-"&amp;$X$4</f>
        <v>A-B</v>
      </c>
      <c r="AU5" s="53">
        <f t="shared" si="1"/>
        <v>0</v>
      </c>
      <c r="AX5" s="122"/>
      <c r="AY5" s="123" t="str">
        <f>$X$3</f>
        <v>A</v>
      </c>
      <c r="AZ5" s="48" t="str">
        <f>$X$4</f>
        <v>B</v>
      </c>
      <c r="BA5" s="48" t="str">
        <f>$X$5</f>
        <v>C</v>
      </c>
      <c r="BB5" s="48" t="str">
        <f>$X$6</f>
        <v>D</v>
      </c>
      <c r="BC5" s="48" t="str">
        <f>$X$7</f>
        <v>E</v>
      </c>
      <c r="BD5" s="48" t="str">
        <f>$X$8</f>
        <v>F</v>
      </c>
      <c r="BE5" s="48" t="str">
        <f>$X$9</f>
        <v>G</v>
      </c>
      <c r="BF5" s="48" t="str">
        <f>$X$10</f>
        <v>H</v>
      </c>
      <c r="BG5" s="48" t="str">
        <f>$X$11</f>
        <v>I</v>
      </c>
      <c r="BH5" s="48" t="str">
        <f>$X$12</f>
        <v>J</v>
      </c>
      <c r="BI5" s="49" t="str">
        <f>$X$13</f>
        <v>K</v>
      </c>
      <c r="CA5" s="18"/>
      <c r="CB5" s="21"/>
      <c r="CC5" s="22" t="s">
        <v>9</v>
      </c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39"/>
      <c r="CO5" s="1"/>
      <c r="CP5" s="1"/>
      <c r="CQ5" s="1"/>
      <c r="CR5" s="1"/>
      <c r="CS5" s="1"/>
      <c r="DA5" s="1"/>
      <c r="DB5" s="45"/>
    </row>
    <row r="6" spans="1:117" ht="13.5" customHeight="1">
      <c r="A6">
        <v>3</v>
      </c>
      <c r="B6" s="146"/>
      <c r="C6" s="146"/>
      <c r="D6" s="50" t="str">
        <f t="shared" si="2"/>
        <v>-</v>
      </c>
      <c r="F6" s="93" t="str">
        <f>$X$3&amp;"-"&amp;$X$5</f>
        <v>A-C</v>
      </c>
      <c r="G6" s="53">
        <f t="shared" si="0"/>
        <v>0</v>
      </c>
      <c r="I6" s="78" t="s">
        <v>21</v>
      </c>
      <c r="J6" s="96">
        <f>IF(ISERROR(BI11),"",BI11)</f>
      </c>
      <c r="K6" s="104">
        <f>IF(ISERROR(DN10),"",DN10)</f>
      </c>
      <c r="L6" s="154">
        <f>IF(ISERROR(J6-1.96*K6),"",IF(J6&lt;&gt;"",IF((J6-1.96*K6)&lt;-1,-1,J6-1.96*K6),""))</f>
      </c>
      <c r="M6" s="155">
        <f>IF(ISERROR(J6+1.96*K6),"",IF(J6&lt;&gt;"",IF((J6+1.96*K6)&gt;1,1,J6+1.96*K6),""))</f>
      </c>
      <c r="N6" s="109" t="s">
        <v>49</v>
      </c>
      <c r="X6" s="95" t="s">
        <v>3</v>
      </c>
      <c r="AP6" s="37"/>
      <c r="AQ6" s="52"/>
      <c r="AR6" s="50" t="str">
        <f t="shared" si="3"/>
        <v>-</v>
      </c>
      <c r="AT6" s="93" t="str">
        <f>$X$3&amp;"-"&amp;$X$5</f>
        <v>A-C</v>
      </c>
      <c r="AU6" s="53">
        <f t="shared" si="1"/>
        <v>0</v>
      </c>
      <c r="AX6" s="31" t="s">
        <v>5</v>
      </c>
      <c r="AY6" s="121">
        <f aca="true" t="shared" si="4" ref="AY6:BI6">K24</f>
        <v>0</v>
      </c>
      <c r="AZ6" s="46">
        <f t="shared" si="4"/>
        <v>0</v>
      </c>
      <c r="BA6" s="46">
        <f t="shared" si="4"/>
        <v>0</v>
      </c>
      <c r="BB6" s="46">
        <f t="shared" si="4"/>
        <v>0</v>
      </c>
      <c r="BC6" s="46">
        <f t="shared" si="4"/>
        <v>0</v>
      </c>
      <c r="BD6" s="46">
        <f t="shared" si="4"/>
        <v>0</v>
      </c>
      <c r="BE6" s="46">
        <f t="shared" si="4"/>
        <v>0</v>
      </c>
      <c r="BF6" s="46">
        <f t="shared" si="4"/>
        <v>0</v>
      </c>
      <c r="BG6" s="46">
        <f t="shared" si="4"/>
        <v>0</v>
      </c>
      <c r="BH6" s="46">
        <f t="shared" si="4"/>
        <v>0</v>
      </c>
      <c r="BI6" s="47">
        <f t="shared" si="4"/>
        <v>0</v>
      </c>
      <c r="CA6" s="23"/>
      <c r="CB6" s="18"/>
      <c r="CC6" s="19" t="str">
        <f>$X$3</f>
        <v>A</v>
      </c>
      <c r="CD6" s="19" t="str">
        <f>$X$4</f>
        <v>B</v>
      </c>
      <c r="CE6" s="19" t="str">
        <f>$X$5</f>
        <v>C</v>
      </c>
      <c r="CF6" s="38" t="str">
        <f>$X$6</f>
        <v>D</v>
      </c>
      <c r="CG6" s="38" t="str">
        <f>$X$7</f>
        <v>E</v>
      </c>
      <c r="CH6" s="38" t="str">
        <f>$X$8</f>
        <v>F</v>
      </c>
      <c r="CI6" s="19" t="str">
        <f>$X$9</f>
        <v>G</v>
      </c>
      <c r="CJ6" s="19" t="str">
        <f>$X$10</f>
        <v>H</v>
      </c>
      <c r="CK6" s="38" t="str">
        <f>$X$11</f>
        <v>I</v>
      </c>
      <c r="CL6" s="38" t="str">
        <f>$X$12</f>
        <v>J</v>
      </c>
      <c r="CM6" s="38" t="str">
        <f>$X$13</f>
        <v>K</v>
      </c>
      <c r="CN6" s="33"/>
      <c r="CO6" s="62"/>
      <c r="CP6" s="1"/>
      <c r="CQ6" s="1"/>
      <c r="CR6" s="1"/>
      <c r="CS6" s="1"/>
      <c r="DA6" s="1"/>
      <c r="DB6" s="45"/>
      <c r="DM6" t="s">
        <v>24</v>
      </c>
    </row>
    <row r="7" spans="1:125" ht="13.5" customHeight="1">
      <c r="A7">
        <v>4</v>
      </c>
      <c r="B7" s="146"/>
      <c r="C7" s="146"/>
      <c r="D7" s="50" t="str">
        <f t="shared" si="2"/>
        <v>-</v>
      </c>
      <c r="F7" s="93" t="str">
        <f>$X$3&amp;"-"&amp;$X$6</f>
        <v>A-D</v>
      </c>
      <c r="G7" s="53">
        <f t="shared" si="0"/>
        <v>0</v>
      </c>
      <c r="I7" s="78" t="s">
        <v>14</v>
      </c>
      <c r="J7" s="79">
        <f>IF(ISERROR(CP20),"",CP20)</f>
      </c>
      <c r="K7" s="105">
        <f>IF(ISERROR(DO10),"",DO10)</f>
      </c>
      <c r="L7" s="152">
        <f>IF(ISERROR(J7-1.96*K7),"",IF(J7&lt;&gt;"",IF((J7-1.96*K7)&lt;0,0,J7-1.96*K7),""))</f>
      </c>
      <c r="M7" s="153">
        <f>IF(ISERROR(J7+1.96*K7),"",IF(J7&lt;&gt;"",IF((J7+1.96*K7)&gt;1,1,J7+1.96*K7),""))</f>
      </c>
      <c r="N7" t="s">
        <v>50</v>
      </c>
      <c r="X7" s="111" t="s">
        <v>34</v>
      </c>
      <c r="AP7" s="112"/>
      <c r="AQ7" s="52"/>
      <c r="AR7" s="50" t="str">
        <f t="shared" si="3"/>
        <v>-</v>
      </c>
      <c r="AT7" s="93" t="str">
        <f>$X$3&amp;"-"&amp;$X$6</f>
        <v>A-D</v>
      </c>
      <c r="AU7" s="53">
        <f t="shared" si="1"/>
        <v>0</v>
      </c>
      <c r="AX7" s="31" t="s">
        <v>6</v>
      </c>
      <c r="AY7" s="26">
        <f>SUM($AY$6:AY6)</f>
        <v>0</v>
      </c>
      <c r="AZ7" s="16">
        <f>SUM($AY$6:AZ6)</f>
        <v>0</v>
      </c>
      <c r="BA7" s="16">
        <f>SUM($AY$6:BA6)</f>
        <v>0</v>
      </c>
      <c r="BB7" s="16">
        <f>SUM($AY$6:BB6)</f>
        <v>0</v>
      </c>
      <c r="BC7" s="16">
        <f>SUM($AY$6:BC6)</f>
        <v>0</v>
      </c>
      <c r="BD7" s="16">
        <f>SUM($AY$6:BD6)</f>
        <v>0</v>
      </c>
      <c r="BE7" s="16">
        <f>SUM($AY$6:BE6)</f>
        <v>0</v>
      </c>
      <c r="BF7" s="16">
        <f>SUM($AY$6:BF6)</f>
        <v>0</v>
      </c>
      <c r="BG7" s="16">
        <f>SUM($AY$6:BG6)</f>
        <v>0</v>
      </c>
      <c r="BH7" s="16">
        <f>SUM($AY$6:BH6)</f>
        <v>0</v>
      </c>
      <c r="BI7" s="27">
        <f>SUM($AY$6:BI6)</f>
        <v>0</v>
      </c>
      <c r="CA7" s="24" t="s">
        <v>10</v>
      </c>
      <c r="CB7" s="20" t="str">
        <f>$X$13</f>
        <v>K</v>
      </c>
      <c r="CC7" s="3">
        <f aca="true" t="shared" si="5" ref="CC7:CC15">K13</f>
        <v>0</v>
      </c>
      <c r="CD7" s="3">
        <f aca="true" t="shared" si="6" ref="CD7:CD15">L13</f>
        <v>0</v>
      </c>
      <c r="CE7" s="3">
        <f aca="true" t="shared" si="7" ref="CE7:CE15">M13</f>
        <v>0</v>
      </c>
      <c r="CF7" s="3">
        <f aca="true" t="shared" si="8" ref="CF7:CF15">N13</f>
        <v>0</v>
      </c>
      <c r="CG7" s="3">
        <f aca="true" t="shared" si="9" ref="CG7:CG15">O13</f>
        <v>0</v>
      </c>
      <c r="CH7" s="3">
        <f aca="true" t="shared" si="10" ref="CH7:CH15">P13</f>
        <v>0</v>
      </c>
      <c r="CI7" s="3">
        <f aca="true" t="shared" si="11" ref="CI7:CI15">Q13</f>
        <v>0</v>
      </c>
      <c r="CJ7" s="3">
        <f aca="true" t="shared" si="12" ref="CJ7:CJ15">R13</f>
        <v>0</v>
      </c>
      <c r="CK7" s="3">
        <f aca="true" t="shared" si="13" ref="CK7:CK15">S13</f>
        <v>0</v>
      </c>
      <c r="CL7" s="3">
        <f aca="true" t="shared" si="14" ref="CL7:CL15">T13</f>
        <v>0</v>
      </c>
      <c r="CM7" s="3">
        <f aca="true" t="shared" si="15" ref="CM7:CM15">U13</f>
        <v>0</v>
      </c>
      <c r="CN7" s="34">
        <f>SUM(CC7:CM7)</f>
        <v>0</v>
      </c>
      <c r="CP7" s="3">
        <f>IF(ISERROR((0-SUM(CD8:$CM$17))^2*CC7),0,(0-SUM(CD8:$CM$17))^2*CC7)</f>
        <v>0</v>
      </c>
      <c r="CQ7" s="3">
        <f>IF(ISERROR((0-SUM(CE8:$CM$17))^2*CD7),0,(0-SUM(CE8:$CM$17))^2*CD7)</f>
        <v>0</v>
      </c>
      <c r="CR7" s="3">
        <f>IF(ISERROR((0-SUM(CF8:$CM$17))^2*CE7),0,(0-SUM(CF8:$CM$17))^2*CE7)</f>
        <v>0</v>
      </c>
      <c r="CS7" s="3">
        <f>IF(ISERROR((0-SUM(CG8:$CM$17))^2*CF7),0,(0-SUM(CG8:$CM$17))^2*CF7)</f>
        <v>0</v>
      </c>
      <c r="CT7" s="3">
        <f>IF(ISERROR((0-SUM(CH8:$CM$17))^2*CG7),0,(0-SUM(CH8:$CM$17))^2*CG7)</f>
        <v>0</v>
      </c>
      <c r="CU7" s="3">
        <f>IF(ISERROR((0-SUM(CI8:$CM$17))^2*CH7),0,(0-SUM(CI8:$CM$17))^2*CH7)</f>
        <v>0</v>
      </c>
      <c r="CV7" s="3">
        <f>IF(ISERROR((0-SUM(CJ8:$CM$17))^2*CI7),0,(0-SUM(CJ8:$CM$17))^2*CI7)</f>
        <v>0</v>
      </c>
      <c r="CW7" s="3">
        <f>IF(ISERROR((0-SUM(CK8:$CM$17))^2*CJ7),0,(0-SUM(CK8:$CM$17))^2*CJ7)</f>
        <v>0</v>
      </c>
      <c r="CX7" s="3">
        <f>IF(ISERROR((0-SUM(CL8:$CM$17))^2*CK7),0,(0-SUM(CL8:$CM$17))^2*CK7)</f>
        <v>0</v>
      </c>
      <c r="CY7" s="3">
        <f>IF(ISERROR((0-SUM(CM8:$CM$17))^2*CL7),0,(0-SUM(CM8:$CM$17))^2*CL7)</f>
        <v>0</v>
      </c>
      <c r="CZ7" s="3">
        <v>0</v>
      </c>
      <c r="DB7" s="45"/>
      <c r="DM7" s="17" t="s">
        <v>23</v>
      </c>
      <c r="DN7" s="17" t="s">
        <v>21</v>
      </c>
      <c r="DO7" s="17" t="s">
        <v>14</v>
      </c>
      <c r="DS7" s="3" t="s">
        <v>23</v>
      </c>
      <c r="DT7" s="3" t="s">
        <v>21</v>
      </c>
      <c r="DU7" s="3" t="s">
        <v>14</v>
      </c>
    </row>
    <row r="8" spans="1:119" ht="13.5" customHeight="1" thickBot="1">
      <c r="A8">
        <v>5</v>
      </c>
      <c r="B8" s="146"/>
      <c r="C8" s="146"/>
      <c r="D8" s="50" t="str">
        <f t="shared" si="2"/>
        <v>-</v>
      </c>
      <c r="F8" s="93" t="str">
        <f>$X$3&amp;"-"&amp;$X$7</f>
        <v>A-E</v>
      </c>
      <c r="G8" s="53">
        <f t="shared" si="0"/>
        <v>0</v>
      </c>
      <c r="I8" s="80" t="s">
        <v>3</v>
      </c>
      <c r="J8" s="81">
        <f>IF(ISERROR(CP60),"",CP60)</f>
      </c>
      <c r="K8" s="106"/>
      <c r="L8" s="94"/>
      <c r="M8" s="54"/>
      <c r="X8" s="111" t="s">
        <v>35</v>
      </c>
      <c r="AP8" s="112"/>
      <c r="AQ8" s="52"/>
      <c r="AR8" s="50" t="str">
        <f t="shared" si="3"/>
        <v>-</v>
      </c>
      <c r="AT8" s="93" t="str">
        <f>$X$3&amp;"-"&amp;$X$7</f>
        <v>A-E</v>
      </c>
      <c r="AU8" s="53">
        <f t="shared" si="1"/>
        <v>0</v>
      </c>
      <c r="AX8" s="31" t="s">
        <v>7</v>
      </c>
      <c r="AY8" s="26">
        <f>V23</f>
        <v>0</v>
      </c>
      <c r="AZ8" s="16">
        <f>V22</f>
        <v>0</v>
      </c>
      <c r="BA8" s="16">
        <f>V21</f>
        <v>0</v>
      </c>
      <c r="BB8" s="16">
        <f>V20</f>
        <v>0</v>
      </c>
      <c r="BC8" s="16">
        <f>V19</f>
        <v>0</v>
      </c>
      <c r="BD8" s="16">
        <f>V18</f>
        <v>0</v>
      </c>
      <c r="BE8" s="16">
        <f>V17</f>
        <v>0</v>
      </c>
      <c r="BF8" s="16">
        <f>V16</f>
        <v>0</v>
      </c>
      <c r="BG8" s="16">
        <f>V15</f>
        <v>0</v>
      </c>
      <c r="BH8" s="16">
        <f>V14</f>
        <v>0</v>
      </c>
      <c r="BI8" s="27">
        <f>V13</f>
        <v>0</v>
      </c>
      <c r="CA8" s="24"/>
      <c r="CB8" s="20" t="str">
        <f>$X$12</f>
        <v>J</v>
      </c>
      <c r="CC8" s="3">
        <f t="shared" si="5"/>
        <v>0</v>
      </c>
      <c r="CD8" s="3">
        <f t="shared" si="6"/>
        <v>0</v>
      </c>
      <c r="CE8" s="3">
        <f t="shared" si="7"/>
        <v>0</v>
      </c>
      <c r="CF8" s="3">
        <f t="shared" si="8"/>
        <v>0</v>
      </c>
      <c r="CG8" s="3">
        <f t="shared" si="9"/>
        <v>0</v>
      </c>
      <c r="CH8" s="3">
        <f t="shared" si="10"/>
        <v>0</v>
      </c>
      <c r="CI8" s="3">
        <f t="shared" si="11"/>
        <v>0</v>
      </c>
      <c r="CJ8" s="3">
        <f t="shared" si="12"/>
        <v>0</v>
      </c>
      <c r="CK8" s="3">
        <f t="shared" si="13"/>
        <v>0</v>
      </c>
      <c r="CL8" s="3">
        <f t="shared" si="14"/>
        <v>0</v>
      </c>
      <c r="CM8" s="3">
        <f t="shared" si="15"/>
        <v>0</v>
      </c>
      <c r="CN8" s="34">
        <f aca="true" t="shared" si="16" ref="CN8:CN18">SUM(CC8:CM8)</f>
        <v>0</v>
      </c>
      <c r="CP8" s="3">
        <f>IF(ISERROR((0-SUM(CD9:$CM$17))^2*CC8),0,(0-SUM(CD9:$CM$17))^2*CC8)</f>
        <v>0</v>
      </c>
      <c r="CQ8" s="3">
        <f>IF(ISERROR((SUM($CC$7:CC7)-SUM(CE9:$CM$17))^2*CD8),0,(SUM($CC$7:CC7)-SUM(CE9:$CM$17))^2*CD8)</f>
        <v>0</v>
      </c>
      <c r="CR8" s="3">
        <f>IF(ISERROR((SUM($CC$7:CD7)-SUM(CF9:$CM$17))^2*CE8),0,(SUM($CC$7:CD7)-SUM(CF9:$CM$17))^2*CE8)</f>
        <v>0</v>
      </c>
      <c r="CS8" s="3">
        <f>IF(ISERROR((SUM($CC$7:CE7)-SUM(CG9:$CM$17))^2*CF8),0,(SUM($CC$7:CE7)-SUM(CG9:$CM$17))^2*CF8)</f>
        <v>0</v>
      </c>
      <c r="CT8" s="3">
        <f>IF(ISERROR((SUM($CC$7:CF7)-SUM(CH9:$CM$17))^2*CG8),0,(SUM($CC$7:CF7)-SUM(CH9:$CM$17))^2*CG8)</f>
        <v>0</v>
      </c>
      <c r="CU8" s="3">
        <f>IF(ISERROR((SUM($CC$7:CG7)-SUM(CI9:$CM$17))^2*CH8),0,(SUM($CC$7:CG7)-SUM(CI9:$CM$17))^2*CH8)</f>
        <v>0</v>
      </c>
      <c r="CV8" s="3">
        <f>IF(ISERROR((SUM($CC$7:CH7)-SUM(CJ9:$CM$17))^2*CI8),0,(SUM($CC$7:CH7)-SUM(CJ9:$CM$17))^2*CI8)</f>
        <v>0</v>
      </c>
      <c r="CW8" s="3">
        <f>IF(ISERROR((SUM($CC$7:CI7)-SUM(CK9:$CM$17))^2*CJ8),0,(SUM($CC$7:CI7)-SUM(CK9:$CM$17))^2*CJ8)</f>
        <v>0</v>
      </c>
      <c r="CX8" s="3">
        <f>IF(ISERROR((SUM($CC$7:CJ7)-SUM(CL9:$CM$17))^2*CK8),0,(SUM($CC$7:CJ7)-SUM(CL9:$CM$17))^2*CK8)</f>
        <v>0</v>
      </c>
      <c r="CY8" s="3">
        <f>IF(ISERROR((SUM($CC$7:CK7)-SUM(CM9:$CM$17))^2*CL8),0,(SUM($CC$7:CK7)-SUM(CM9:$CM$17))^2*CL8)</f>
        <v>0</v>
      </c>
      <c r="CZ8" s="3">
        <f>IF(ISERROR((SUM($CC$7:CL7)-0)^2*CM8),0,(SUM($CC$7:CL7)-0)^2*CM8)</f>
        <v>0</v>
      </c>
      <c r="DB8" s="45"/>
      <c r="DL8" s="3" t="s">
        <v>32</v>
      </c>
      <c r="DM8" s="3" t="e">
        <f>VAR(DS8:DS1008)</f>
        <v>#DIV/0!</v>
      </c>
      <c r="DN8" s="3" t="e">
        <f>VAR(DT8:DT1008)</f>
        <v>#DIV/0!</v>
      </c>
      <c r="DO8" s="3" t="e">
        <f>VAR(DU8:DU1008)</f>
        <v>#DIV/0!</v>
      </c>
    </row>
    <row r="9" spans="1:119" ht="13.5" customHeight="1" thickBot="1">
      <c r="A9">
        <v>6</v>
      </c>
      <c r="B9" s="146"/>
      <c r="C9" s="146"/>
      <c r="D9" s="50" t="str">
        <f t="shared" si="2"/>
        <v>-</v>
      </c>
      <c r="F9" s="93" t="str">
        <f aca="true" t="shared" si="17" ref="F9:F14">$X$3&amp;"-"&amp;$X8</f>
        <v>A-F</v>
      </c>
      <c r="G9" s="53">
        <f t="shared" si="0"/>
        <v>0</v>
      </c>
      <c r="X9" s="111" t="s">
        <v>37</v>
      </c>
      <c r="AP9" s="112"/>
      <c r="AQ9" s="52"/>
      <c r="AR9" s="50" t="str">
        <f t="shared" si="3"/>
        <v>-</v>
      </c>
      <c r="AT9" s="93" t="str">
        <f aca="true" t="shared" si="18" ref="AT9:AT14">$X$3&amp;"-"&amp;$X8</f>
        <v>A-F</v>
      </c>
      <c r="AU9" s="53">
        <f t="shared" si="1"/>
        <v>0</v>
      </c>
      <c r="AX9" s="32" t="s">
        <v>8</v>
      </c>
      <c r="AY9" s="28">
        <f>SUM($AY$8:AY8)</f>
        <v>0</v>
      </c>
      <c r="AZ9" s="29">
        <f>SUM($AY$8:AZ8)</f>
        <v>0</v>
      </c>
      <c r="BA9" s="29">
        <f>SUM($AY$8:BA8)</f>
        <v>0</v>
      </c>
      <c r="BB9" s="29">
        <f>SUM($AY$8:BB8)</f>
        <v>0</v>
      </c>
      <c r="BC9" s="29">
        <f>SUM($AY$8:BC8)</f>
        <v>0</v>
      </c>
      <c r="BD9" s="29">
        <f>SUM($AY$8:BD8)</f>
        <v>0</v>
      </c>
      <c r="BE9" s="29">
        <f>SUM($AY$8:BE8)</f>
        <v>0</v>
      </c>
      <c r="BF9" s="29">
        <f>SUM($AY$8:BF8)</f>
        <v>0</v>
      </c>
      <c r="BG9" s="29">
        <f>SUM($AY$8:BG8)</f>
        <v>0</v>
      </c>
      <c r="BH9" s="29">
        <f>SUM($AY$8:BH8)</f>
        <v>0</v>
      </c>
      <c r="BI9" s="30">
        <f>SUM($AY$8:BI8)</f>
        <v>0</v>
      </c>
      <c r="CA9" s="24"/>
      <c r="CB9" s="20" t="str">
        <f>$X$11</f>
        <v>I</v>
      </c>
      <c r="CC9" s="3">
        <f t="shared" si="5"/>
        <v>0</v>
      </c>
      <c r="CD9" s="3">
        <f t="shared" si="6"/>
        <v>0</v>
      </c>
      <c r="CE9" s="3">
        <f t="shared" si="7"/>
        <v>0</v>
      </c>
      <c r="CF9" s="3">
        <f t="shared" si="8"/>
        <v>0</v>
      </c>
      <c r="CG9" s="3">
        <f t="shared" si="9"/>
        <v>0</v>
      </c>
      <c r="CH9" s="3">
        <f t="shared" si="10"/>
        <v>0</v>
      </c>
      <c r="CI9" s="3">
        <f t="shared" si="11"/>
        <v>0</v>
      </c>
      <c r="CJ9" s="3">
        <f t="shared" si="12"/>
        <v>0</v>
      </c>
      <c r="CK9" s="3">
        <f t="shared" si="13"/>
        <v>0</v>
      </c>
      <c r="CL9" s="3">
        <f t="shared" si="14"/>
        <v>0</v>
      </c>
      <c r="CM9" s="3">
        <f t="shared" si="15"/>
        <v>0</v>
      </c>
      <c r="CN9" s="34">
        <f t="shared" si="16"/>
        <v>0</v>
      </c>
      <c r="CP9" s="3">
        <f>IF(ISERROR((0-SUM(CD10:$CM$17))^2*CC9),0,(0-SUM(CD10:$CM$17))^2*CC9)</f>
        <v>0</v>
      </c>
      <c r="CQ9" s="3">
        <f>IF(ISERROR((SUM($CC$7:CC8)-SUM(CE10:$CM$17))^2*CD9),0,(SUM($CC$7:CC8)-SUM(CE10:$CM$17))^2*CD9)</f>
        <v>0</v>
      </c>
      <c r="CR9" s="3">
        <f>IF(ISERROR((SUM($CC$7:CD8)-SUM(CF10:$CM$17))^2*CE9),0,(SUM($CC$7:CD8)-SUM(CF10:$CM$17))^2*CE9)</f>
        <v>0</v>
      </c>
      <c r="CS9" s="3">
        <f>IF(ISERROR((SUM($CC$7:CE8)-SUM(CG10:$CM$17))^2*CF9),0,(SUM($CC$7:CE8)-SUM(CG10:$CM$17))^2*CF9)</f>
        <v>0</v>
      </c>
      <c r="CT9" s="3">
        <f>IF(ISERROR((SUM($CC$7:CF8)-SUM(CH10:$CM$17))^2*CG9),0,(SUM($CC$7:CF8)-SUM(CH10:$CM$17))^2*CG9)</f>
        <v>0</v>
      </c>
      <c r="CU9" s="3">
        <f>IF(ISERROR((SUM($CC$7:CG8)-SUM(CI10:$CM$17))^2*CH9),0,(SUM($CC$7:CG8)-SUM(CI10:$CM$17))^2*CH9)</f>
        <v>0</v>
      </c>
      <c r="CV9" s="3">
        <f>IF(ISERROR((SUM($CC$7:CH8)-SUM(CJ10:$CM$17))^2*CI9),0,(SUM($CC$7:CH8)-SUM(CJ10:$CM$17))^2*CI9)</f>
        <v>0</v>
      </c>
      <c r="CW9" s="3">
        <f>IF(ISERROR((SUM($CC$7:CI8)-SUM(CK10:$CM$17))^2*CJ9),0,(SUM($CC$7:CI8)-SUM(CK10:$CM$17))^2*CJ9)</f>
        <v>0</v>
      </c>
      <c r="CX9" s="3">
        <f>IF(ISERROR((SUM($CC$7:CJ8)-SUM(CL10:$CM$17))^2*CK9),0,(SUM($CC$7:CJ8)-SUM(CL10:$CM$17))^2*CK9)</f>
        <v>0</v>
      </c>
      <c r="CY9" s="3">
        <f>IF(ISERROR((SUM($CC$7:CK8)-SUM(CM10:$CM$17))^2*CL9),0,(SUM($CC$7:CK8)-SUM(CM10:$CM$17))^2*CL9)</f>
        <v>0</v>
      </c>
      <c r="CZ9" s="3">
        <f>IF(ISERROR((SUM($CC$7:CL8)-0)^2*CM9),0,(SUM($CC$7:CL8)-0)^2*CM9)</f>
        <v>0</v>
      </c>
      <c r="DB9" s="45"/>
      <c r="DL9" s="3" t="s">
        <v>26</v>
      </c>
      <c r="DM9" s="3" t="e">
        <f>DM8*(($DM$4-1)^4/$DM$4^3)</f>
        <v>#DIV/0!</v>
      </c>
      <c r="DN9" s="3" t="e">
        <f>DN8*(($DM$4-1)^4/$DM$4^3)</f>
        <v>#DIV/0!</v>
      </c>
      <c r="DO9" s="3" t="e">
        <f>DO8*(($DM$4-1)^6/$DM$4^5)</f>
        <v>#DIV/0!</v>
      </c>
    </row>
    <row r="10" spans="1:119" ht="13.5" customHeight="1" thickBot="1">
      <c r="A10">
        <v>7</v>
      </c>
      <c r="B10" s="146"/>
      <c r="C10" s="146"/>
      <c r="D10" s="50" t="str">
        <f t="shared" si="2"/>
        <v>-</v>
      </c>
      <c r="F10" s="93" t="str">
        <f t="shared" si="17"/>
        <v>A-G</v>
      </c>
      <c r="G10" s="53">
        <f t="shared" si="0"/>
        <v>0</v>
      </c>
      <c r="X10" s="111" t="s">
        <v>38</v>
      </c>
      <c r="AP10" s="37"/>
      <c r="AQ10" s="52"/>
      <c r="AR10" s="50" t="str">
        <f t="shared" si="3"/>
        <v>-</v>
      </c>
      <c r="AT10" s="93" t="str">
        <f t="shared" si="18"/>
        <v>A-G</v>
      </c>
      <c r="AU10" s="53">
        <f t="shared" si="1"/>
        <v>0</v>
      </c>
      <c r="AX10" s="43" t="s">
        <v>21</v>
      </c>
      <c r="CA10" s="24"/>
      <c r="CB10" s="20" t="str">
        <f>$X$10</f>
        <v>H</v>
      </c>
      <c r="CC10" s="3">
        <f t="shared" si="5"/>
        <v>0</v>
      </c>
      <c r="CD10" s="3">
        <f t="shared" si="6"/>
        <v>0</v>
      </c>
      <c r="CE10" s="3">
        <f t="shared" si="7"/>
        <v>0</v>
      </c>
      <c r="CF10" s="3">
        <f t="shared" si="8"/>
        <v>0</v>
      </c>
      <c r="CG10" s="3">
        <f t="shared" si="9"/>
        <v>0</v>
      </c>
      <c r="CH10" s="3">
        <f t="shared" si="10"/>
        <v>0</v>
      </c>
      <c r="CI10" s="3">
        <f t="shared" si="11"/>
        <v>0</v>
      </c>
      <c r="CJ10" s="3">
        <f t="shared" si="12"/>
        <v>0</v>
      </c>
      <c r="CK10" s="3">
        <f t="shared" si="13"/>
        <v>0</v>
      </c>
      <c r="CL10" s="3">
        <f t="shared" si="14"/>
        <v>0</v>
      </c>
      <c r="CM10" s="3">
        <f t="shared" si="15"/>
        <v>0</v>
      </c>
      <c r="CN10" s="34">
        <f t="shared" si="16"/>
        <v>0</v>
      </c>
      <c r="CP10" s="3">
        <f>IF(ISERROR((0-SUM(CD11:$CM$17))^2*CC10),0,(0-SUM(CD11:$CM$17))^2*CC10)</f>
        <v>0</v>
      </c>
      <c r="CQ10" s="3">
        <f>IF(ISERROR((SUM($CC$7:CC9)-SUM(CE11:$CM$17))^2*CD10),0,(SUM($CC$7:CC9)-SUM(CE11:$CM$17))^2*CD10)</f>
        <v>0</v>
      </c>
      <c r="CR10" s="3">
        <f>IF(ISERROR((SUM($CC$7:CD9)-SUM(CF11:$CM$17))^2*CE10),0,(SUM($CC$7:CD9)-SUM(CF11:$CM$17))^2*CE10)</f>
        <v>0</v>
      </c>
      <c r="CS10" s="3">
        <f>IF(ISERROR((SUM($CC$7:CE9)-SUM(CG11:$CM$17))^2*CF10),0,(SUM($CC$7:CE9)-SUM(CG11:$CM$17))^2*CF10)</f>
        <v>0</v>
      </c>
      <c r="CT10" s="3">
        <f>IF(ISERROR((SUM($CC$7:CF9)-SUM(CH11:$CM$17))^2*CG10),0,(SUM($CC$7:CF9)-SUM(CH11:$CM$17))^2*CG10)</f>
        <v>0</v>
      </c>
      <c r="CU10" s="3">
        <f>IF(ISERROR((SUM($CC$7:CG9)-SUM(CI11:$CM$17))^2*CH10),0,(SUM($CC$7:CG9)-SUM(CI11:$CM$17))^2*CH10)</f>
        <v>0</v>
      </c>
      <c r="CV10" s="3">
        <f>IF(ISERROR((SUM($CC$7:CH9)-SUM(CJ11:$CM$17))^2*CI10),0,(SUM($CC$7:CH9)-SUM(CJ11:$CM$17))^2*CI10)</f>
        <v>0</v>
      </c>
      <c r="CW10" s="3">
        <f>IF(ISERROR((SUM($CC$7:CI9)-SUM(CK11:$CM$17))^2*CJ10),0,(SUM($CC$7:CI9)-SUM(CK11:$CM$17))^2*CJ10)</f>
        <v>0</v>
      </c>
      <c r="CX10" s="3">
        <f>IF(ISERROR((SUM($CC$7:CJ9)-SUM(CL11:$CM$17))^2*CK10),0,(SUM($CC$7:CJ9)-SUM(CL11:$CM$17))^2*CK10)</f>
        <v>0</v>
      </c>
      <c r="CY10" s="3">
        <f>IF(ISERROR((SUM($CC$7:CK9)-SUM(CM11:$CM$17))^2*CL10),0,(SUM($CC$7:CK9)-SUM(CM11:$CM$17))^2*CL10)</f>
        <v>0</v>
      </c>
      <c r="CZ10" s="3">
        <f>IF(ISERROR((SUM($CC$7:CL9)-0)^2*CM10),0,(SUM($CC$7:CL9)-0)^2*CM10)</f>
        <v>0</v>
      </c>
      <c r="DB10" s="45"/>
      <c r="DL10" s="3" t="s">
        <v>29</v>
      </c>
      <c r="DM10" s="3" t="e">
        <f>SQRT(DM9)</f>
        <v>#DIV/0!</v>
      </c>
      <c r="DN10" s="3" t="e">
        <f>SQRT(DN9)</f>
        <v>#DIV/0!</v>
      </c>
      <c r="DO10" s="3" t="e">
        <f>SQRT(DO9)</f>
        <v>#DIV/0!</v>
      </c>
    </row>
    <row r="11" spans="1:106" ht="13.5" customHeight="1" thickBot="1">
      <c r="A11">
        <v>8</v>
      </c>
      <c r="B11" s="146"/>
      <c r="C11" s="146"/>
      <c r="D11" s="50" t="str">
        <f t="shared" si="2"/>
        <v>-</v>
      </c>
      <c r="F11" s="93" t="str">
        <f t="shared" si="17"/>
        <v>A-H</v>
      </c>
      <c r="G11" s="53">
        <f t="shared" si="0"/>
        <v>0</v>
      </c>
      <c r="I11" s="76" t="s">
        <v>43</v>
      </c>
      <c r="J11" s="83"/>
      <c r="K11" s="66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85"/>
      <c r="X11" s="111" t="s">
        <v>39</v>
      </c>
      <c r="AP11" s="112"/>
      <c r="AQ11" s="52"/>
      <c r="AR11" s="50" t="str">
        <f t="shared" si="3"/>
        <v>-</v>
      </c>
      <c r="AT11" s="93" t="str">
        <f t="shared" si="18"/>
        <v>A-H</v>
      </c>
      <c r="AU11" s="53">
        <f t="shared" si="1"/>
        <v>0</v>
      </c>
      <c r="AY11" s="3">
        <f>AZ8*AY7*SUM(BA6:$BI$6)</f>
        <v>0</v>
      </c>
      <c r="AZ11" s="3">
        <f>BA8*AZ7*SUM(BB6:$BI$6)</f>
        <v>0</v>
      </c>
      <c r="BA11" s="3">
        <f>BB8*BA7*SUM(BC6:$BI$6)</f>
        <v>0</v>
      </c>
      <c r="BB11" s="3">
        <f>BC8*BB7*SUM(BD6:$BI$6)</f>
        <v>0</v>
      </c>
      <c r="BC11" s="3">
        <f>BD8*BC7*SUM(BE6:$BI$6)</f>
        <v>0</v>
      </c>
      <c r="BD11" s="3">
        <f>BE8*BD7*SUM(BF6:$BI$6)</f>
        <v>0</v>
      </c>
      <c r="BE11" s="3">
        <f>BF8*BE7*SUM(BG6:$BI$6)</f>
        <v>0</v>
      </c>
      <c r="BF11" s="3">
        <f>BG8*BF7*SUM(BH6:$BI$6)</f>
        <v>0</v>
      </c>
      <c r="BG11" s="3">
        <f>BH8*BG7*SUM(BI6:$BI$6)</f>
        <v>0</v>
      </c>
      <c r="BI11" s="61" t="e">
        <f>(SUM(AY11:BG11)-SUM(AY12:BG12))/(V24^3*BI12)</f>
        <v>#DIV/0!</v>
      </c>
      <c r="CA11" s="24"/>
      <c r="CB11" s="20" t="str">
        <f>$X$9</f>
        <v>G</v>
      </c>
      <c r="CC11" s="3">
        <f t="shared" si="5"/>
        <v>0</v>
      </c>
      <c r="CD11" s="3">
        <f t="shared" si="6"/>
        <v>0</v>
      </c>
      <c r="CE11" s="3">
        <f t="shared" si="7"/>
        <v>0</v>
      </c>
      <c r="CF11" s="3">
        <f t="shared" si="8"/>
        <v>0</v>
      </c>
      <c r="CG11" s="3">
        <f t="shared" si="9"/>
        <v>0</v>
      </c>
      <c r="CH11" s="3">
        <f t="shared" si="10"/>
        <v>0</v>
      </c>
      <c r="CI11" s="3">
        <f t="shared" si="11"/>
        <v>0</v>
      </c>
      <c r="CJ11" s="3">
        <f t="shared" si="12"/>
        <v>0</v>
      </c>
      <c r="CK11" s="3">
        <f t="shared" si="13"/>
        <v>0</v>
      </c>
      <c r="CL11" s="3">
        <f t="shared" si="14"/>
        <v>0</v>
      </c>
      <c r="CM11" s="3">
        <f t="shared" si="15"/>
        <v>0</v>
      </c>
      <c r="CN11" s="34">
        <f t="shared" si="16"/>
        <v>0</v>
      </c>
      <c r="CP11" s="3">
        <f>IF(ISERROR((0-SUM(CD12:$CM$17))^2*CC11),0,(0-SUM(CD12:$CM$17))^2*CC11)</f>
        <v>0</v>
      </c>
      <c r="CQ11" s="3">
        <f>IF(ISERROR((SUM($CC$7:CC10)-SUM(CE12:$CM$17))^2*CD11),0,(SUM($CC$7:CC10)-SUM(CE12:$CM$17))^2*CD11)</f>
        <v>0</v>
      </c>
      <c r="CR11" s="3">
        <f>IF(ISERROR((SUM($CC$7:CD10)-SUM(CF12:$CM$17))^2*CE11),0,(SUM($CC$7:CD10)-SUM(CF12:$CM$17))^2*CE11)</f>
        <v>0</v>
      </c>
      <c r="CS11" s="3">
        <f>IF(ISERROR((SUM($CC$7:CE10)-SUM(CG12:$CM$17))^2*CF11),0,(SUM($CC$7:CE10)-SUM(CG12:$CM$17))^2*CF11)</f>
        <v>0</v>
      </c>
      <c r="CT11" s="3">
        <f>IF(ISERROR((SUM($CC$7:CF10)-SUM(CH12:$CM$17))^2*CG11),0,(SUM($CC$7:CF10)-SUM(CH12:$CM$17))^2*CG11)</f>
        <v>0</v>
      </c>
      <c r="CU11" s="3">
        <f>IF(ISERROR((SUM($CC$7:CG10)-SUM(CI12:$CM$17))^2*CH11),0,(SUM($CC$7:CG10)-SUM(CI12:$CM$17))^2*CH11)</f>
        <v>0</v>
      </c>
      <c r="CV11" s="3">
        <f>IF(ISERROR((SUM($CC$7:CH10)-SUM(CJ12:$CM$17))^2*CI11),0,(SUM($CC$7:CH10)-SUM(CJ12:$CM$17))^2*CI11)</f>
        <v>0</v>
      </c>
      <c r="CW11" s="3">
        <f>IF(ISERROR((SUM($CC$7:CI10)-SUM(CK12:$CM$17))^2*CJ11),0,(SUM($CC$7:CI10)-SUM(CK12:$CM$17))^2*CJ11)</f>
        <v>0</v>
      </c>
      <c r="CX11" s="3">
        <f>IF(ISERROR((SUM($CC$7:CJ10)-SUM(CL12:$CM$17))^2*CK11),0,(SUM($CC$7:CJ10)-SUM(CL12:$CM$17))^2*CK11)</f>
        <v>0</v>
      </c>
      <c r="CY11" s="3">
        <f>IF(ISERROR((SUM($CC$7:CK10)-SUM(CM12:$CM$17))^2*CL11),0,(SUM($CC$7:CK10)-SUM(CM12:$CM$17))^2*CL11)</f>
        <v>0</v>
      </c>
      <c r="CZ11" s="3">
        <f>IF(ISERROR((SUM($CC$7:CL10)-0)^2*CM11),0,(SUM($CC$7:CL10)-0)^2*CM11)</f>
        <v>0</v>
      </c>
      <c r="DB11" s="45"/>
    </row>
    <row r="12" spans="1:106" ht="13.5" customHeight="1">
      <c r="A12">
        <v>9</v>
      </c>
      <c r="B12" s="146"/>
      <c r="C12" s="146"/>
      <c r="D12" s="50" t="str">
        <f t="shared" si="2"/>
        <v>-</v>
      </c>
      <c r="F12" s="93" t="str">
        <f t="shared" si="17"/>
        <v>A-I</v>
      </c>
      <c r="G12" s="53">
        <f t="shared" si="0"/>
        <v>0</v>
      </c>
      <c r="I12" s="67"/>
      <c r="J12" s="65"/>
      <c r="K12" s="90" t="str">
        <f>$X$3</f>
        <v>A</v>
      </c>
      <c r="L12" s="90" t="str">
        <f>$X$4</f>
        <v>B</v>
      </c>
      <c r="M12" s="90" t="str">
        <f>$X$5</f>
        <v>C</v>
      </c>
      <c r="N12" s="134" t="str">
        <f>$X$6</f>
        <v>D</v>
      </c>
      <c r="O12" s="133" t="str">
        <f>$X$7</f>
        <v>E</v>
      </c>
      <c r="P12" s="91" t="str">
        <f>$X$8</f>
        <v>F</v>
      </c>
      <c r="Q12" s="91" t="str">
        <f>$X$9</f>
        <v>G</v>
      </c>
      <c r="R12" s="91" t="str">
        <f>$X$10</f>
        <v>H</v>
      </c>
      <c r="S12" s="91" t="str">
        <f>$X$11</f>
        <v>I</v>
      </c>
      <c r="T12" s="91" t="str">
        <f>$X$12</f>
        <v>J</v>
      </c>
      <c r="U12" s="134" t="str">
        <f>$X$13</f>
        <v>K</v>
      </c>
      <c r="V12" s="138"/>
      <c r="X12" s="111" t="s">
        <v>40</v>
      </c>
      <c r="AP12" s="112"/>
      <c r="AQ12" s="52"/>
      <c r="AR12" s="50" t="str">
        <f t="shared" si="3"/>
        <v>-</v>
      </c>
      <c r="AT12" s="93" t="str">
        <f t="shared" si="18"/>
        <v>A-I</v>
      </c>
      <c r="AU12" s="53">
        <f t="shared" si="1"/>
        <v>0</v>
      </c>
      <c r="AY12" s="3">
        <f>AZ6*AY9*SUM(BA8:$BI$8)</f>
        <v>0</v>
      </c>
      <c r="AZ12" s="3">
        <f>BA6*AZ9*SUM(BB8:$BI$8)</f>
        <v>0</v>
      </c>
      <c r="BA12" s="3">
        <f>BB6*BA9*SUM(BC8:$BI$8)</f>
        <v>0</v>
      </c>
      <c r="BB12" s="3">
        <f>BC6*BB9*SUM(BD8:$BI$8)</f>
        <v>0</v>
      </c>
      <c r="BC12" s="3">
        <f>BD6*BC9*SUM(BE8:$BI$8)</f>
        <v>0</v>
      </c>
      <c r="BD12" s="3">
        <f>BE6*BD9*SUM(BF8:$BI$8)</f>
        <v>0</v>
      </c>
      <c r="BE12" s="3">
        <f>BF6*BE9*SUM(BG8:$BI$8)</f>
        <v>0</v>
      </c>
      <c r="BF12" s="3">
        <f>BG6*BF9*SUM(BH8:$BI$8)</f>
        <v>0</v>
      </c>
      <c r="BG12" s="3">
        <f>BH6*BG9*SUM(BI8:$BI$8)</f>
        <v>0</v>
      </c>
      <c r="BI12" s="3" t="e">
        <f>MIN(BL21*(1-BL21),BL22*(1-BL22))</f>
        <v>#DIV/0!</v>
      </c>
      <c r="CA12" s="24"/>
      <c r="CB12" s="20" t="str">
        <f>$X$8</f>
        <v>F</v>
      </c>
      <c r="CC12" s="3">
        <f t="shared" si="5"/>
        <v>0</v>
      </c>
      <c r="CD12" s="3">
        <f t="shared" si="6"/>
        <v>0</v>
      </c>
      <c r="CE12" s="3">
        <f t="shared" si="7"/>
        <v>0</v>
      </c>
      <c r="CF12" s="3">
        <f t="shared" si="8"/>
        <v>0</v>
      </c>
      <c r="CG12" s="3">
        <f t="shared" si="9"/>
        <v>0</v>
      </c>
      <c r="CH12" s="3">
        <f t="shared" si="10"/>
        <v>0</v>
      </c>
      <c r="CI12" s="3">
        <f t="shared" si="11"/>
        <v>0</v>
      </c>
      <c r="CJ12" s="3">
        <f t="shared" si="12"/>
        <v>0</v>
      </c>
      <c r="CK12" s="3">
        <f t="shared" si="13"/>
        <v>0</v>
      </c>
      <c r="CL12" s="3">
        <f t="shared" si="14"/>
        <v>0</v>
      </c>
      <c r="CM12" s="3">
        <f t="shared" si="15"/>
        <v>0</v>
      </c>
      <c r="CN12" s="34">
        <f t="shared" si="16"/>
        <v>0</v>
      </c>
      <c r="CP12" s="3">
        <f>IF(ISERROR((0-SUM(CD13:$CM$17))^2*CC12),0,(0-SUM(CD13:$CM$17))^2*CC12)</f>
        <v>0</v>
      </c>
      <c r="CQ12" s="3">
        <f>IF(ISERROR((SUM($CC$7:CC11)-SUM(CE13:$CM$17))^2*CD12),0,(SUM($CC$7:CC11)-SUM(CE13:$CM$17))^2*CD12)</f>
        <v>0</v>
      </c>
      <c r="CR12" s="3">
        <f>IF(ISERROR((SUM($CC$7:CD11)-SUM(CF13:$CM$17))^2*CE12),0,(SUM($CC$7:CD11)-SUM(CF13:$CM$17))^2*CE12)</f>
        <v>0</v>
      </c>
      <c r="CS12" s="3">
        <f>IF(ISERROR((SUM($CC$7:CE11)-SUM(CG13:$CM$17))^2*CF12),0,(SUM($CC$7:CE11)-SUM(CG13:$CM$17))^2*CF12)</f>
        <v>0</v>
      </c>
      <c r="CT12" s="3">
        <f>IF(ISERROR((SUM($CC$7:CF11)-SUM(CH13:$CM$17))^2*CG12),0,(SUM($CC$7:CF11)-SUM(CH13:$CM$17))^2*CG12)</f>
        <v>0</v>
      </c>
      <c r="CU12" s="3">
        <f>IF(ISERROR((SUM($CC$7:CG11)-SUM(CI13:$CM$17))^2*CH12),0,(SUM($CC$7:CG11)-SUM(CI13:$CM$17))^2*CH12)</f>
        <v>0</v>
      </c>
      <c r="CV12" s="3">
        <f>IF(ISERROR((SUM($CC$7:CH11)-SUM(CJ13:$CM$17))^2*CI12),0,(SUM($CC$7:CH11)-SUM(CJ13:$CM$17))^2*CI12)</f>
        <v>0</v>
      </c>
      <c r="CW12" s="3">
        <f>IF(ISERROR((SUM($CC$7:CI11)-SUM(CK13:$CM$17))^2*CJ12),0,(SUM($CC$7:CI11)-SUM(CK13:$CM$17))^2*CJ12)</f>
        <v>0</v>
      </c>
      <c r="CX12" s="3">
        <f>IF(ISERROR((SUM($CC$7:CJ11)-SUM(CL13:$CM$17))^2*CK12),0,(SUM($CC$7:CJ11)-SUM(CL13:$CM$17))^2*CK12)</f>
        <v>0</v>
      </c>
      <c r="CY12" s="3">
        <f>IF(ISERROR((SUM($CC$7:CK11)-SUM(CM13:$CM$17))^2*CL12),0,(SUM($CC$7:CK11)-SUM(CM13:$CM$17))^2*CL12)</f>
        <v>0</v>
      </c>
      <c r="CZ12" s="3">
        <f>IF(ISERROR((SUM($CC$7:CL11)-0)^2*CM12),0,(SUM($CC$7:CL11)-0)^2*CM12)</f>
        <v>0</v>
      </c>
      <c r="DA12" s="1"/>
      <c r="DB12" s="45"/>
    </row>
    <row r="13" spans="1:106" ht="13.5" customHeight="1" thickBot="1">
      <c r="A13">
        <v>10</v>
      </c>
      <c r="B13" s="146"/>
      <c r="C13" s="146"/>
      <c r="D13" s="50" t="str">
        <f t="shared" si="2"/>
        <v>-</v>
      </c>
      <c r="F13" s="93" t="str">
        <f t="shared" si="17"/>
        <v>A-J</v>
      </c>
      <c r="G13" s="53">
        <f t="shared" si="0"/>
        <v>0</v>
      </c>
      <c r="I13" s="84" t="s">
        <v>10</v>
      </c>
      <c r="J13" s="78" t="str">
        <f>$X$13</f>
        <v>K</v>
      </c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40"/>
      <c r="V13" s="136">
        <f>SUM(K13:U13)</f>
        <v>0</v>
      </c>
      <c r="X13" s="111" t="s">
        <v>41</v>
      </c>
      <c r="AP13" s="112"/>
      <c r="AQ13" s="52"/>
      <c r="AR13" s="50" t="str">
        <f t="shared" si="3"/>
        <v>-</v>
      </c>
      <c r="AT13" s="93" t="str">
        <f t="shared" si="18"/>
        <v>A-J</v>
      </c>
      <c r="AU13" s="53">
        <f t="shared" si="1"/>
        <v>0</v>
      </c>
      <c r="CA13" s="24"/>
      <c r="CB13" s="20" t="str">
        <f>$X$7</f>
        <v>E</v>
      </c>
      <c r="CC13" s="3">
        <f t="shared" si="5"/>
        <v>0</v>
      </c>
      <c r="CD13" s="3">
        <f t="shared" si="6"/>
        <v>0</v>
      </c>
      <c r="CE13" s="3">
        <f t="shared" si="7"/>
        <v>0</v>
      </c>
      <c r="CF13" s="3">
        <f t="shared" si="8"/>
        <v>0</v>
      </c>
      <c r="CG13" s="3">
        <f t="shared" si="9"/>
        <v>0</v>
      </c>
      <c r="CH13" s="3">
        <f t="shared" si="10"/>
        <v>0</v>
      </c>
      <c r="CI13" s="3">
        <f t="shared" si="11"/>
        <v>0</v>
      </c>
      <c r="CJ13" s="3">
        <f t="shared" si="12"/>
        <v>0</v>
      </c>
      <c r="CK13" s="3">
        <f t="shared" si="13"/>
        <v>0</v>
      </c>
      <c r="CL13" s="3">
        <f t="shared" si="14"/>
        <v>0</v>
      </c>
      <c r="CM13" s="3">
        <f t="shared" si="15"/>
        <v>0</v>
      </c>
      <c r="CN13" s="34">
        <f t="shared" si="16"/>
        <v>0</v>
      </c>
      <c r="CP13" s="3">
        <f>IF(ISERROR((0-SUM(CD14:$CM$17))^2*CC13),0,(0-SUM(CD14:$CM$17))^2*CC13)</f>
        <v>0</v>
      </c>
      <c r="CQ13" s="3">
        <f>IF(ISERROR((SUM($CC$7:CC12)-SUM(CE14:$CM$17))^2*CD13),0,(SUM($CC$7:CC12)-SUM(CE14:$CM$17))^2*CD13)</f>
        <v>0</v>
      </c>
      <c r="CR13" s="3">
        <f>IF(ISERROR((SUM($CC$7:CD12)-SUM(CF14:$CM$17))^2*CE13),0,(SUM($CC$7:CD12)-SUM(CF14:$CM$17))^2*CE13)</f>
        <v>0</v>
      </c>
      <c r="CS13" s="3">
        <f>IF(ISERROR((SUM($CC$7:CE12)-SUM(CG14:$CM$17))^2*CF13),0,(SUM($CC$7:CE12)-SUM(CG14:$CM$17))^2*CF13)</f>
        <v>0</v>
      </c>
      <c r="CT13" s="3">
        <f>IF(ISERROR((SUM($CC$7:CF12)-SUM(CH14:$CM$17))^2*CG13),0,(SUM($CC$7:CF12)-SUM(CH14:$CM$17))^2*CG13)</f>
        <v>0</v>
      </c>
      <c r="CU13" s="3">
        <f>IF(ISERROR((SUM($CC$7:CG12)-SUM(CI14:$CM$17))^2*CH13),0,(SUM($CC$7:CG12)-SUM(CI14:$CM$17))^2*CH13)</f>
        <v>0</v>
      </c>
      <c r="CV13" s="3">
        <f>IF(ISERROR((SUM($CC$7:CH12)-SUM(CJ14:$CM$17))^2*CI13),0,(SUM($CC$7:CH12)-SUM(CJ14:$CM$17))^2*CI13)</f>
        <v>0</v>
      </c>
      <c r="CW13" s="3">
        <f>IF(ISERROR((SUM($CC$7:CI12)-SUM(CK14:$CM$17))^2*CJ13),0,(SUM($CC$7:CI12)-SUM(CK14:$CM$17))^2*CJ13)</f>
        <v>0</v>
      </c>
      <c r="CX13" s="3">
        <f>IF(ISERROR((SUM($CC$7:CJ12)-SUM(CL14:$CM$17))^2*CK13),0,(SUM($CC$7:CJ12)-SUM(CL14:$CM$17))^2*CK13)</f>
        <v>0</v>
      </c>
      <c r="CY13" s="3">
        <f>IF(ISERROR((SUM($CC$7:CK12)-SUM(CM14:$CM$17))^2*CL13),0,(SUM($CC$7:CK12)-SUM(CM14:$CM$17))^2*CL13)</f>
        <v>0</v>
      </c>
      <c r="CZ13" s="3">
        <f>IF(ISERROR((SUM($CC$7:CL12)-0)^2*CM13),0,(SUM($CC$7:CL12)-0)^2*CM13)</f>
        <v>0</v>
      </c>
      <c r="DA13" s="1"/>
      <c r="DB13" s="45"/>
    </row>
    <row r="14" spans="1:106" ht="13.5" customHeight="1" thickBot="1">
      <c r="A14">
        <v>11</v>
      </c>
      <c r="B14" s="146"/>
      <c r="C14" s="146"/>
      <c r="D14" s="50" t="str">
        <f t="shared" si="2"/>
        <v>-</v>
      </c>
      <c r="F14" s="93" t="str">
        <f t="shared" si="17"/>
        <v>A-K</v>
      </c>
      <c r="G14" s="53">
        <f t="shared" si="0"/>
        <v>0</v>
      </c>
      <c r="I14" s="84"/>
      <c r="J14" s="78" t="str">
        <f>$X$12</f>
        <v>J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41"/>
      <c r="U14" s="142"/>
      <c r="V14" s="136">
        <f aca="true" t="shared" si="19" ref="V14:V23">SUM(K14:U14)</f>
        <v>0</v>
      </c>
      <c r="AP14" s="112"/>
      <c r="AQ14" s="52"/>
      <c r="AR14" s="50" t="str">
        <f t="shared" si="3"/>
        <v>-</v>
      </c>
      <c r="AT14" s="93" t="str">
        <f t="shared" si="18"/>
        <v>A-K</v>
      </c>
      <c r="AU14" s="53">
        <f t="shared" si="1"/>
        <v>0</v>
      </c>
      <c r="AX14" s="124"/>
      <c r="AY14" s="123" t="str">
        <f>$X$3</f>
        <v>A</v>
      </c>
      <c r="AZ14" s="48" t="str">
        <f>$X$4</f>
        <v>B</v>
      </c>
      <c r="BA14" s="48" t="str">
        <f>$X$5</f>
        <v>C</v>
      </c>
      <c r="BB14" s="48" t="str">
        <f>$X$6</f>
        <v>D</v>
      </c>
      <c r="BC14" s="48" t="str">
        <f>$X$7</f>
        <v>E</v>
      </c>
      <c r="BD14" s="49" t="str">
        <f>$X$8</f>
        <v>F</v>
      </c>
      <c r="BE14" s="48" t="str">
        <f>$X$9</f>
        <v>G</v>
      </c>
      <c r="BF14" s="48" t="str">
        <f>$X$10</f>
        <v>H</v>
      </c>
      <c r="BG14" s="48" t="str">
        <f>$X$11</f>
        <v>I</v>
      </c>
      <c r="BH14" s="48" t="str">
        <f>$X$12</f>
        <v>J</v>
      </c>
      <c r="BI14" s="49" t="str">
        <f>$X$13</f>
        <v>K</v>
      </c>
      <c r="CA14" s="24"/>
      <c r="CB14" s="20" t="str">
        <f>$X$6</f>
        <v>D</v>
      </c>
      <c r="CC14" s="3">
        <f t="shared" si="5"/>
        <v>0</v>
      </c>
      <c r="CD14" s="3">
        <f t="shared" si="6"/>
        <v>0</v>
      </c>
      <c r="CE14" s="3">
        <f t="shared" si="7"/>
        <v>0</v>
      </c>
      <c r="CF14" s="3">
        <f t="shared" si="8"/>
        <v>0</v>
      </c>
      <c r="CG14" s="3">
        <f t="shared" si="9"/>
        <v>0</v>
      </c>
      <c r="CH14" s="3">
        <f t="shared" si="10"/>
        <v>0</v>
      </c>
      <c r="CI14" s="3">
        <f t="shared" si="11"/>
        <v>0</v>
      </c>
      <c r="CJ14" s="3">
        <f t="shared" si="12"/>
        <v>0</v>
      </c>
      <c r="CK14" s="3">
        <f t="shared" si="13"/>
        <v>0</v>
      </c>
      <c r="CL14" s="3">
        <f t="shared" si="14"/>
        <v>0</v>
      </c>
      <c r="CM14" s="3">
        <f t="shared" si="15"/>
        <v>0</v>
      </c>
      <c r="CN14" s="34">
        <f t="shared" si="16"/>
        <v>0</v>
      </c>
      <c r="CO14" s="1"/>
      <c r="CP14" s="3">
        <f>IF(ISERROR((0-SUM(CD15:$CM$17))^2*CC14),0,(0-SUM(CD15:$CM$17))^2*CC14)</f>
        <v>0</v>
      </c>
      <c r="CQ14" s="3">
        <f>IF(ISERROR((SUM($CC$7:CC13)-SUM(CE15:$CM$17))^2*CD14),0,(SUM($CC$7:CC13)-SUM(CE15:$CM$17))^2*CD14)</f>
        <v>0</v>
      </c>
      <c r="CR14" s="3">
        <f>IF(ISERROR((SUM($CC$7:CD13)-SUM(CF15:$CM$17))^2*CE14),0,(SUM($CC$7:CD13)-SUM(CF15:$CM$17))^2*CE14)</f>
        <v>0</v>
      </c>
      <c r="CS14" s="3">
        <f>IF(ISERROR((SUM($CC$7:CE13)-SUM(CG15:$CM$17))^2*CF14),0,(SUM($CC$7:CE13)-SUM(CG15:$CM$17))^2*CF14)</f>
        <v>0</v>
      </c>
      <c r="CT14" s="3">
        <f>IF(ISERROR((SUM($CC$7:CF13)-SUM(CH15:$CM$17))^2*CG14),0,(SUM($CC$7:CF13)-SUM(CH15:$CM$17))^2*CG14)</f>
        <v>0</v>
      </c>
      <c r="CU14" s="3">
        <f>IF(ISERROR((SUM($CC$7:CG13)-SUM(CI15:$CM$17))^2*CH14),0,(SUM($CC$7:CG13)-SUM(CI15:$CM$17))^2*CH14)</f>
        <v>0</v>
      </c>
      <c r="CV14" s="3">
        <f>IF(ISERROR((SUM($CC$7:CH13)-SUM(CJ15:$CM$17))^2*CI14),0,(SUM($CC$7:CH13)-SUM(CJ15:$CM$17))^2*CI14)</f>
        <v>0</v>
      </c>
      <c r="CW14" s="3">
        <f>IF(ISERROR((SUM($CC$7:CI13)-SUM(CK15:$CM$17))^2*CJ14),0,(SUM($CC$7:CI13)-SUM(CK15:$CM$17))^2*CJ14)</f>
        <v>0</v>
      </c>
      <c r="CX14" s="3">
        <f>IF(ISERROR((SUM($CC$7:CJ13)-SUM(CL15:$CM$17))^2*CK14),0,(SUM($CC$7:CJ13)-SUM(CL15:$CM$17))^2*CK14)</f>
        <v>0</v>
      </c>
      <c r="CY14" s="3">
        <f>IF(ISERROR((SUM($CC$7:CK13)-SUM(CM15:$CM$17))^2*CL14),0,(SUM($CC$7:CK13)-SUM(CM15:$CM$17))^2*CL14)</f>
        <v>0</v>
      </c>
      <c r="CZ14" s="3">
        <f>IF(ISERROR((SUM($CC$7:CL13)-0)^2*CM14),0,(SUM($CC$7:CL13)-0)^2*CM14)</f>
        <v>0</v>
      </c>
      <c r="DA14" s="1"/>
      <c r="DB14" s="45"/>
    </row>
    <row r="15" spans="1:106" ht="13.5" customHeight="1">
      <c r="A15">
        <v>12</v>
      </c>
      <c r="B15" s="146"/>
      <c r="C15" s="146"/>
      <c r="D15" s="50" t="str">
        <f t="shared" si="2"/>
        <v>-</v>
      </c>
      <c r="F15" s="93" t="str">
        <f>$X$4&amp;"-"&amp;$X$3</f>
        <v>B-A</v>
      </c>
      <c r="G15" s="53">
        <f t="shared" si="0"/>
        <v>0</v>
      </c>
      <c r="I15" s="84"/>
      <c r="J15" s="78" t="str">
        <f>$X$11</f>
        <v>I</v>
      </c>
      <c r="K15" s="139"/>
      <c r="L15" s="139"/>
      <c r="M15" s="139"/>
      <c r="N15" s="139"/>
      <c r="O15" s="139"/>
      <c r="P15" s="139"/>
      <c r="Q15" s="139"/>
      <c r="R15" s="139"/>
      <c r="S15" s="141"/>
      <c r="T15" s="139"/>
      <c r="U15" s="142"/>
      <c r="V15" s="136">
        <f t="shared" si="19"/>
        <v>0</v>
      </c>
      <c r="AP15" s="112"/>
      <c r="AQ15" s="52"/>
      <c r="AR15" s="50" t="str">
        <f t="shared" si="3"/>
        <v>-</v>
      </c>
      <c r="AT15" s="93" t="str">
        <f>$X$4&amp;"-"&amp;$X$3</f>
        <v>B-A</v>
      </c>
      <c r="AU15" s="53">
        <f t="shared" si="1"/>
        <v>0</v>
      </c>
      <c r="AX15" s="122" t="s">
        <v>5</v>
      </c>
      <c r="AY15" s="25">
        <v>0</v>
      </c>
      <c r="AZ15" s="113">
        <v>0</v>
      </c>
      <c r="BA15" s="113">
        <v>0</v>
      </c>
      <c r="BB15" s="113">
        <v>0</v>
      </c>
      <c r="BC15" s="113">
        <v>0</v>
      </c>
      <c r="BD15" s="114">
        <v>0</v>
      </c>
      <c r="BE15" s="114">
        <v>0</v>
      </c>
      <c r="BF15" s="114">
        <v>0</v>
      </c>
      <c r="BG15" s="114">
        <v>0</v>
      </c>
      <c r="BH15" s="114">
        <v>0</v>
      </c>
      <c r="BI15" s="114">
        <v>0</v>
      </c>
      <c r="CA15" s="24"/>
      <c r="CB15" s="20" t="str">
        <f>$X$5</f>
        <v>C</v>
      </c>
      <c r="CC15" s="3">
        <f t="shared" si="5"/>
        <v>0</v>
      </c>
      <c r="CD15" s="3">
        <f t="shared" si="6"/>
        <v>0</v>
      </c>
      <c r="CE15" s="3">
        <f t="shared" si="7"/>
        <v>0</v>
      </c>
      <c r="CF15" s="3">
        <f t="shared" si="8"/>
        <v>0</v>
      </c>
      <c r="CG15" s="3">
        <f t="shared" si="9"/>
        <v>0</v>
      </c>
      <c r="CH15" s="3">
        <f t="shared" si="10"/>
        <v>0</v>
      </c>
      <c r="CI15" s="3">
        <f t="shared" si="11"/>
        <v>0</v>
      </c>
      <c r="CJ15" s="3">
        <f t="shared" si="12"/>
        <v>0</v>
      </c>
      <c r="CK15" s="3">
        <f t="shared" si="13"/>
        <v>0</v>
      </c>
      <c r="CL15" s="3">
        <f t="shared" si="14"/>
        <v>0</v>
      </c>
      <c r="CM15" s="3">
        <f t="shared" si="15"/>
        <v>0</v>
      </c>
      <c r="CN15" s="34">
        <f t="shared" si="16"/>
        <v>0</v>
      </c>
      <c r="CO15" s="1"/>
      <c r="CP15" s="3">
        <f>IF(ISERROR((0-SUM(CD16:$CM$17))^2*CC15),0,(0-SUM(CD16:$CM$17))^2*CC15)</f>
        <v>0</v>
      </c>
      <c r="CQ15" s="3">
        <f>IF(ISERROR((SUM($CC$7:CC14)-SUM(CE16:$CM$17))^2*CD15),0,(SUM($CC$7:CC14)-SUM(CE16:$CM$17))^2*CD15)</f>
        <v>0</v>
      </c>
      <c r="CR15" s="3">
        <f>IF(ISERROR((SUM($CC$7:CD14)-SUM(CF16:$CM$17))^2*CE15),0,(SUM($CC$7:CD14)-SUM(CF16:$CM$17))^2*CE15)</f>
        <v>0</v>
      </c>
      <c r="CS15" s="3">
        <f>IF(ISERROR((SUM($CC$7:CE14)-SUM(CG16:$CM$17))^2*CF15),0,(SUM($CC$7:CE14)-SUM(CG16:$CM$17))^2*CF15)</f>
        <v>0</v>
      </c>
      <c r="CT15" s="3">
        <f>IF(ISERROR((SUM($CC$7:CF14)-SUM(CH16:$CM$17))^2*CG15),0,(SUM($CC$7:CF14)-SUM(CH16:$CM$17))^2*CG15)</f>
        <v>0</v>
      </c>
      <c r="CU15" s="3">
        <f>IF(ISERROR((SUM($CC$7:CG14)-SUM(CI16:$CM$17))^2*CH15),0,(SUM($CC$7:CG14)-SUM(CI16:$CM$17))^2*CH15)</f>
        <v>0</v>
      </c>
      <c r="CV15" s="3">
        <f>IF(ISERROR((SUM($CC$7:CH14)-SUM(CJ16:$CM$17))^2*CI15),0,(SUM($CC$7:CH14)-SUM(CJ16:$CM$17))^2*CI15)</f>
        <v>0</v>
      </c>
      <c r="CW15" s="3">
        <f>IF(ISERROR((SUM($CC$7:CI14)-SUM(CK16:$CM$17))^2*CJ15),0,(SUM($CC$7:CI14)-SUM(CK16:$CM$17))^2*CJ15)</f>
        <v>0</v>
      </c>
      <c r="CX15" s="3">
        <f>IF(ISERROR((SUM($CC$7:CJ14)-SUM(CL16:$CM$17))^2*CK15),0,(SUM($CC$7:CJ14)-SUM(CL16:$CM$17))^2*CK15)</f>
        <v>0</v>
      </c>
      <c r="CY15" s="3">
        <f>IF(ISERROR((SUM($CC$7:CK14)-SUM(CM16:$CM$17))^2*CL15),0,(SUM($CC$7:CK14)-SUM(CM16:$CM$17))^2*CL15)</f>
        <v>0</v>
      </c>
      <c r="CZ15" s="3">
        <f>IF(ISERROR((SUM($CC$7:CL14)-0)^2*CM15),0,(SUM($CC$7:CL14)-0)^2*CM15)</f>
        <v>0</v>
      </c>
      <c r="DA15" s="1"/>
      <c r="DB15" s="45"/>
    </row>
    <row r="16" spans="1:106" ht="13.5" customHeight="1">
      <c r="A16">
        <v>13</v>
      </c>
      <c r="B16" s="146"/>
      <c r="C16" s="146"/>
      <c r="D16" s="50" t="str">
        <f t="shared" si="2"/>
        <v>-</v>
      </c>
      <c r="F16" s="93" t="str">
        <f>$X$4&amp;"-"&amp;$X$4</f>
        <v>B-B</v>
      </c>
      <c r="G16" s="53">
        <f t="shared" si="0"/>
        <v>0</v>
      </c>
      <c r="I16" s="84"/>
      <c r="J16" s="78" t="str">
        <f>$X$10</f>
        <v>H</v>
      </c>
      <c r="K16" s="139"/>
      <c r="L16" s="139"/>
      <c r="M16" s="139"/>
      <c r="N16" s="139"/>
      <c r="O16" s="139"/>
      <c r="P16" s="139"/>
      <c r="Q16" s="139"/>
      <c r="R16" s="141"/>
      <c r="S16" s="139"/>
      <c r="T16" s="139"/>
      <c r="U16" s="142"/>
      <c r="V16" s="136">
        <f t="shared" si="19"/>
        <v>0</v>
      </c>
      <c r="AP16" s="112"/>
      <c r="AQ16" s="52"/>
      <c r="AR16" s="50" t="str">
        <f t="shared" si="3"/>
        <v>-</v>
      </c>
      <c r="AT16" s="93" t="str">
        <f>$X$4&amp;"-"&amp;$X$4</f>
        <v>B-B</v>
      </c>
      <c r="AU16" s="53">
        <f t="shared" si="1"/>
        <v>0</v>
      </c>
      <c r="AX16" s="31" t="s">
        <v>6</v>
      </c>
      <c r="AY16" s="26" t="e">
        <f aca="true" t="shared" si="20" ref="AY16:BI16">AY28/$V$24</f>
        <v>#DIV/0!</v>
      </c>
      <c r="AZ16" s="16" t="e">
        <f t="shared" si="20"/>
        <v>#DIV/0!</v>
      </c>
      <c r="BA16" s="16" t="e">
        <f t="shared" si="20"/>
        <v>#DIV/0!</v>
      </c>
      <c r="BB16" s="16" t="e">
        <f t="shared" si="20"/>
        <v>#DIV/0!</v>
      </c>
      <c r="BC16" s="16" t="e">
        <f t="shared" si="20"/>
        <v>#DIV/0!</v>
      </c>
      <c r="BD16" s="27" t="e">
        <f t="shared" si="20"/>
        <v>#DIV/0!</v>
      </c>
      <c r="BE16" s="27" t="e">
        <f t="shared" si="20"/>
        <v>#DIV/0!</v>
      </c>
      <c r="BF16" s="27" t="e">
        <f t="shared" si="20"/>
        <v>#DIV/0!</v>
      </c>
      <c r="BG16" s="27" t="e">
        <f t="shared" si="20"/>
        <v>#DIV/0!</v>
      </c>
      <c r="BH16" s="27" t="e">
        <f t="shared" si="20"/>
        <v>#DIV/0!</v>
      </c>
      <c r="BI16" s="27" t="e">
        <f t="shared" si="20"/>
        <v>#DIV/0!</v>
      </c>
      <c r="CA16" s="24"/>
      <c r="CB16" s="20" t="str">
        <f>$X$4</f>
        <v>B</v>
      </c>
      <c r="CC16" s="3">
        <f>K22</f>
        <v>0</v>
      </c>
      <c r="CD16" s="3">
        <f aca="true" t="shared" si="21" ref="CD16:CM16">L22</f>
        <v>0</v>
      </c>
      <c r="CE16" s="3">
        <f t="shared" si="21"/>
        <v>0</v>
      </c>
      <c r="CF16" s="3">
        <f t="shared" si="21"/>
        <v>0</v>
      </c>
      <c r="CG16" s="3">
        <f t="shared" si="21"/>
        <v>0</v>
      </c>
      <c r="CH16" s="3">
        <f t="shared" si="21"/>
        <v>0</v>
      </c>
      <c r="CI16" s="3">
        <f t="shared" si="21"/>
        <v>0</v>
      </c>
      <c r="CJ16" s="3">
        <f t="shared" si="21"/>
        <v>0</v>
      </c>
      <c r="CK16" s="3">
        <f t="shared" si="21"/>
        <v>0</v>
      </c>
      <c r="CL16" s="3">
        <f t="shared" si="21"/>
        <v>0</v>
      </c>
      <c r="CM16" s="3">
        <f t="shared" si="21"/>
        <v>0</v>
      </c>
      <c r="CN16" s="34">
        <f t="shared" si="16"/>
        <v>0</v>
      </c>
      <c r="CO16" s="1"/>
      <c r="CP16" s="3">
        <f>IF(ISERROR((0-SUM(CD17:$CM$17))^2*CC16),0,(0-SUM(CD17:$CM$17))^2*CC16)</f>
        <v>0</v>
      </c>
      <c r="CQ16" s="3">
        <f>IF(ISERROR((SUM($CC$7:CC15)-SUM(CE17:$CM$17))^2*CD16),0,(SUM($CC$7:CC15)-SUM(CE17:$CM$17))^2*CD16)</f>
        <v>0</v>
      </c>
      <c r="CR16" s="3">
        <f>IF(ISERROR((SUM($CC$7:CD15)-SUM(CF17:$CM$17))^2*CE16),0,(SUM($CC$7:CD15)-SUM(CF17:$CM$17))^2*CE16)</f>
        <v>0</v>
      </c>
      <c r="CS16" s="3">
        <f>IF(ISERROR((SUM($CC$7:CE15)-SUM(CG17:$CM$17))^2*CF16),0,(SUM($CC$7:CE15)-SUM(CG17:$CM$17))^2*CF16)</f>
        <v>0</v>
      </c>
      <c r="CT16" s="3">
        <f>IF(ISERROR((SUM($CC$7:CF15)-SUM(CH17:$CM$17))^2*CG16),0,(SUM($CC$7:CF15)-SUM(CH17:$CM$17))^2*CG16)</f>
        <v>0</v>
      </c>
      <c r="CU16" s="3">
        <f>IF(ISERROR((SUM($CC$7:CG15)-SUM(CI17:$CM$17))^2*CH16),0,(SUM($CC$7:CG15)-SUM(CI17:$CM$17))^2*CH16)</f>
        <v>0</v>
      </c>
      <c r="CV16" s="3">
        <f>IF(ISERROR((SUM($CC$7:CH15)-SUM(CJ17:$CM$17))^2*CI16),0,(SUM($CC$7:CH15)-SUM(CJ17:$CM$17))^2*CI16)</f>
        <v>0</v>
      </c>
      <c r="CW16" s="3">
        <f>IF(ISERROR((SUM($CC$7:CI15)-SUM(CK17:$CM$17))^2*CJ16),0,(SUM($CC$7:CI15)-SUM(CK17:$CM$17))^2*CJ16)</f>
        <v>0</v>
      </c>
      <c r="CX16" s="3">
        <f>IF(ISERROR((SUM($CC$7:CJ15)-SUM(CL17:$CM$17))^2*CK16),0,(SUM($CC$7:CJ15)-SUM(CL17:$CM$17))^2*CK16)</f>
        <v>0</v>
      </c>
      <c r="CY16" s="3">
        <f>IF(ISERROR((SUM($CC$7:CK15)-SUM(CM17:$CM$17))^2*CL16),0,(SUM($CC$7:CK15)-SUM(CM17:$CM$17))^2*CL16)</f>
        <v>0</v>
      </c>
      <c r="CZ16" s="3">
        <f>IF(ISERROR((SUM($CC$7:CL15)-0)^2*CM16),0,(SUM($CC$7:CL15)-0)^2*CM16)</f>
        <v>0</v>
      </c>
      <c r="DB16" s="45"/>
    </row>
    <row r="17" spans="1:106" ht="13.5" customHeight="1" thickBot="1">
      <c r="A17">
        <v>14</v>
      </c>
      <c r="B17" s="146"/>
      <c r="C17" s="146"/>
      <c r="D17" s="50" t="str">
        <f t="shared" si="2"/>
        <v>-</v>
      </c>
      <c r="F17" s="93" t="str">
        <f>$X$4&amp;"-"&amp;$X$5</f>
        <v>B-C</v>
      </c>
      <c r="G17" s="53">
        <f t="shared" si="0"/>
        <v>0</v>
      </c>
      <c r="I17" s="84"/>
      <c r="J17" s="78" t="str">
        <f>$X$9</f>
        <v>G</v>
      </c>
      <c r="K17" s="139"/>
      <c r="L17" s="139"/>
      <c r="M17" s="139"/>
      <c r="N17" s="139"/>
      <c r="O17" s="139"/>
      <c r="P17" s="139"/>
      <c r="Q17" s="141"/>
      <c r="R17" s="139"/>
      <c r="S17" s="139"/>
      <c r="T17" s="139"/>
      <c r="U17" s="142"/>
      <c r="V17" s="136">
        <f t="shared" si="19"/>
        <v>0</v>
      </c>
      <c r="AP17" s="112"/>
      <c r="AQ17" s="52"/>
      <c r="AR17" s="50" t="str">
        <f t="shared" si="3"/>
        <v>-</v>
      </c>
      <c r="AT17" s="93" t="str">
        <f>$X$4&amp;"-"&amp;$X$5</f>
        <v>B-C</v>
      </c>
      <c r="AU17" s="53">
        <f t="shared" si="1"/>
        <v>0</v>
      </c>
      <c r="AX17" s="31" t="s">
        <v>7</v>
      </c>
      <c r="AY17" s="26">
        <v>0</v>
      </c>
      <c r="AZ17" s="16">
        <v>0</v>
      </c>
      <c r="BA17" s="16">
        <v>0</v>
      </c>
      <c r="BB17" s="16">
        <v>0</v>
      </c>
      <c r="BC17" s="16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CA17" s="24"/>
      <c r="CB17" s="40" t="str">
        <f>$X$3</f>
        <v>A</v>
      </c>
      <c r="CC17" s="3">
        <f>K23</f>
        <v>0</v>
      </c>
      <c r="CD17" s="3">
        <f aca="true" t="shared" si="22" ref="CD17:CM17">L23</f>
        <v>0</v>
      </c>
      <c r="CE17" s="3">
        <f t="shared" si="22"/>
        <v>0</v>
      </c>
      <c r="CF17" s="3">
        <f t="shared" si="22"/>
        <v>0</v>
      </c>
      <c r="CG17" s="3">
        <f t="shared" si="22"/>
        <v>0</v>
      </c>
      <c r="CH17" s="3">
        <f t="shared" si="22"/>
        <v>0</v>
      </c>
      <c r="CI17" s="3">
        <f t="shared" si="22"/>
        <v>0</v>
      </c>
      <c r="CJ17" s="3">
        <f t="shared" si="22"/>
        <v>0</v>
      </c>
      <c r="CK17" s="3">
        <f t="shared" si="22"/>
        <v>0</v>
      </c>
      <c r="CL17" s="3">
        <f t="shared" si="22"/>
        <v>0</v>
      </c>
      <c r="CM17" s="3">
        <f t="shared" si="22"/>
        <v>0</v>
      </c>
      <c r="CN17" s="34">
        <f>SUM(CC17:CM17)</f>
        <v>0</v>
      </c>
      <c r="CO17" s="1"/>
      <c r="CP17" s="3">
        <v>0</v>
      </c>
      <c r="CQ17" s="3">
        <f>IF(ISERROR((SUM($CC$7:CC16)-0)^2*CD17),0,(SUM($CC$7:CC16)-0)^2*CD17)</f>
        <v>0</v>
      </c>
      <c r="CR17" s="3">
        <f>IF(ISERROR((SUM($CC$7:CD16)-0)^2*CE17),0,(SUM($CC$7:CD16)-0)^2*CE17)</f>
        <v>0</v>
      </c>
      <c r="CS17" s="3">
        <f>IF(ISERROR((SUM($CC$7:CE16)-0)^2*CF17),0,(SUM($CC$7:CE16)-0)^2*CF17)</f>
        <v>0</v>
      </c>
      <c r="CT17" s="3">
        <f>IF(ISERROR((SUM($CC$7:CF16)-0)^2*CG17),0,(SUM($CC$7:CF16)-0)^2*CG17)</f>
        <v>0</v>
      </c>
      <c r="CU17" s="3">
        <f>IF(ISERROR((SUM($CC$7:CG16)-0)^2*CH17),0,(SUM($CC$7:CG16)-0)^2*CH17)</f>
        <v>0</v>
      </c>
      <c r="CV17" s="3">
        <f>IF(ISERROR((SUM($CC$7:CH16)-0)^2*CI17),0,(SUM($CC$7:CH16)-0)^2*CI17)</f>
        <v>0</v>
      </c>
      <c r="CW17" s="3">
        <f>IF(ISERROR((SUM($CC$7:CI16)-0)^2*CJ17),0,(SUM($CC$7:CI16)-0)^2*CJ17)</f>
        <v>0</v>
      </c>
      <c r="CX17" s="3">
        <f>IF(ISERROR((SUM($CC$7:CJ16)-0)^2*CK17),0,(SUM($CC$7:CJ16)-0)^2*CK17)</f>
        <v>0</v>
      </c>
      <c r="CY17" s="3">
        <f>IF(ISERROR((SUM($CC$7:CK16)-0)^2*CL17),0,(SUM($CC$7:CK16)-0)^2*CL17)</f>
        <v>0</v>
      </c>
      <c r="CZ17" s="3">
        <f>IF(ISERROR((SUM($CC$7:CL16)-0)^2*CM17),0,(SUM($CC$7:CL16)-0)^2*CM17)</f>
        <v>0</v>
      </c>
      <c r="DB17" s="45"/>
    </row>
    <row r="18" spans="1:106" ht="13.5" customHeight="1" thickBot="1">
      <c r="A18">
        <v>15</v>
      </c>
      <c r="B18" s="146"/>
      <c r="C18" s="146"/>
      <c r="D18" s="50" t="str">
        <f t="shared" si="2"/>
        <v>-</v>
      </c>
      <c r="F18" s="93" t="str">
        <f>$X$4&amp;"-"&amp;$X$6</f>
        <v>B-D</v>
      </c>
      <c r="G18" s="53">
        <f t="shared" si="0"/>
        <v>0</v>
      </c>
      <c r="I18" s="84"/>
      <c r="J18" s="78" t="str">
        <f>$X$8</f>
        <v>F</v>
      </c>
      <c r="K18" s="139"/>
      <c r="L18" s="139"/>
      <c r="M18" s="139"/>
      <c r="N18" s="139"/>
      <c r="O18" s="139"/>
      <c r="P18" s="141"/>
      <c r="Q18" s="139"/>
      <c r="R18" s="139"/>
      <c r="S18" s="139"/>
      <c r="T18" s="139"/>
      <c r="U18" s="142"/>
      <c r="V18" s="136">
        <f t="shared" si="19"/>
        <v>0</v>
      </c>
      <c r="AP18" s="112"/>
      <c r="AQ18" s="52"/>
      <c r="AR18" s="50" t="str">
        <f t="shared" si="3"/>
        <v>-</v>
      </c>
      <c r="AT18" s="93" t="str">
        <f>$X$4&amp;"-"&amp;$X$6</f>
        <v>B-D</v>
      </c>
      <c r="AU18" s="53">
        <f t="shared" si="1"/>
        <v>0</v>
      </c>
      <c r="AX18" s="32" t="s">
        <v>8</v>
      </c>
      <c r="AY18" s="28" t="e">
        <f aca="true" t="shared" si="23" ref="AY18:BI18">AY30/$V$24</f>
        <v>#DIV/0!</v>
      </c>
      <c r="AZ18" s="29" t="e">
        <f t="shared" si="23"/>
        <v>#DIV/0!</v>
      </c>
      <c r="BA18" s="29" t="e">
        <f t="shared" si="23"/>
        <v>#DIV/0!</v>
      </c>
      <c r="BB18" s="29" t="e">
        <f t="shared" si="23"/>
        <v>#DIV/0!</v>
      </c>
      <c r="BC18" s="29" t="e">
        <f t="shared" si="23"/>
        <v>#DIV/0!</v>
      </c>
      <c r="BD18" s="30" t="e">
        <f t="shared" si="23"/>
        <v>#DIV/0!</v>
      </c>
      <c r="BE18" s="30" t="e">
        <f t="shared" si="23"/>
        <v>#DIV/0!</v>
      </c>
      <c r="BF18" s="30" t="e">
        <f t="shared" si="23"/>
        <v>#DIV/0!</v>
      </c>
      <c r="BG18" s="30" t="e">
        <f t="shared" si="23"/>
        <v>#DIV/0!</v>
      </c>
      <c r="BH18" s="30" t="e">
        <f t="shared" si="23"/>
        <v>#DIV/0!</v>
      </c>
      <c r="BI18" s="30" t="e">
        <f t="shared" si="23"/>
        <v>#DIV/0!</v>
      </c>
      <c r="CA18" s="35"/>
      <c r="CB18" s="41"/>
      <c r="CC18" s="42">
        <f>SUM(CC7:CC17)</f>
        <v>0</v>
      </c>
      <c r="CD18" s="42">
        <f aca="true" t="shared" si="24" ref="CD18:CL18">SUM(CD7:CD17)</f>
        <v>0</v>
      </c>
      <c r="CE18" s="42">
        <f t="shared" si="24"/>
        <v>0</v>
      </c>
      <c r="CF18" s="42">
        <f t="shared" si="24"/>
        <v>0</v>
      </c>
      <c r="CG18" s="42">
        <f t="shared" si="24"/>
        <v>0</v>
      </c>
      <c r="CH18" s="42">
        <f t="shared" si="24"/>
        <v>0</v>
      </c>
      <c r="CI18" s="42">
        <f>SUM(CI7:CI17)</f>
        <v>0</v>
      </c>
      <c r="CJ18" s="42">
        <f t="shared" si="24"/>
        <v>0</v>
      </c>
      <c r="CK18" s="42">
        <f>SUM(CK7:CK17)</f>
        <v>0</v>
      </c>
      <c r="CL18" s="42">
        <f t="shared" si="24"/>
        <v>0</v>
      </c>
      <c r="CM18" s="42">
        <f>SUM(CM7:CM17)</f>
        <v>0</v>
      </c>
      <c r="CN18" s="34">
        <f t="shared" si="16"/>
        <v>0</v>
      </c>
      <c r="CO18" s="1"/>
      <c r="CP18" s="1"/>
      <c r="CQ18" s="1"/>
      <c r="CR18" s="1"/>
      <c r="CS18" s="1"/>
      <c r="DA18" s="3">
        <f>SUM(CP7:CZ17)</f>
        <v>0</v>
      </c>
      <c r="DB18" s="45"/>
    </row>
    <row r="19" spans="1:106" ht="13.5" customHeight="1" thickBot="1">
      <c r="A19">
        <v>16</v>
      </c>
      <c r="B19" s="146"/>
      <c r="C19" s="146"/>
      <c r="D19" s="50" t="str">
        <f t="shared" si="2"/>
        <v>-</v>
      </c>
      <c r="F19" s="93" t="str">
        <f>$X$4&amp;"-"&amp;$X$7</f>
        <v>B-E</v>
      </c>
      <c r="G19" s="53">
        <f t="shared" si="0"/>
        <v>0</v>
      </c>
      <c r="I19" s="84"/>
      <c r="J19" s="78" t="str">
        <f>$X$7</f>
        <v>E</v>
      </c>
      <c r="K19" s="139"/>
      <c r="L19" s="139"/>
      <c r="M19" s="139"/>
      <c r="N19" s="139"/>
      <c r="O19" s="141"/>
      <c r="P19" s="139"/>
      <c r="Q19" s="139"/>
      <c r="R19" s="139"/>
      <c r="S19" s="139"/>
      <c r="T19" s="139"/>
      <c r="U19" s="142"/>
      <c r="V19" s="136">
        <f t="shared" si="19"/>
        <v>0</v>
      </c>
      <c r="AP19" s="112"/>
      <c r="AQ19" s="52"/>
      <c r="AR19" s="50" t="str">
        <f t="shared" si="3"/>
        <v>-</v>
      </c>
      <c r="AT19" s="93" t="str">
        <f>$X$4&amp;"-"&amp;$X$7</f>
        <v>B-E</v>
      </c>
      <c r="AU19" s="53">
        <f t="shared" si="1"/>
        <v>0</v>
      </c>
      <c r="CA19" s="44"/>
      <c r="CB19" s="1"/>
      <c r="CC19" s="1"/>
      <c r="CD19" s="1"/>
      <c r="CE19" s="1"/>
      <c r="CF19" s="1"/>
      <c r="CG19" s="1"/>
      <c r="CH19" s="1"/>
      <c r="CN19" s="1"/>
      <c r="CO19" s="1"/>
      <c r="CP19" s="1"/>
      <c r="CQ19" s="1"/>
      <c r="CR19" s="1"/>
      <c r="CS19" s="1"/>
      <c r="DA19" s="1"/>
      <c r="DB19" s="45"/>
    </row>
    <row r="20" spans="1:106" ht="13.5" customHeight="1" thickBot="1">
      <c r="A20">
        <v>17</v>
      </c>
      <c r="B20" s="146"/>
      <c r="C20" s="146"/>
      <c r="D20" s="50" t="str">
        <f t="shared" si="2"/>
        <v>-</v>
      </c>
      <c r="F20" s="93" t="str">
        <f aca="true" t="shared" si="25" ref="F20:F25">$X$4&amp;"-"&amp;$X8</f>
        <v>B-F</v>
      </c>
      <c r="G20" s="53">
        <f t="shared" si="0"/>
        <v>0</v>
      </c>
      <c r="I20" s="84"/>
      <c r="J20" s="78" t="str">
        <f>$X$6</f>
        <v>D</v>
      </c>
      <c r="K20" s="139"/>
      <c r="L20" s="139"/>
      <c r="M20" s="139"/>
      <c r="N20" s="141"/>
      <c r="O20" s="139"/>
      <c r="P20" s="139"/>
      <c r="Q20" s="139"/>
      <c r="R20" s="139"/>
      <c r="S20" s="139"/>
      <c r="T20" s="139"/>
      <c r="U20" s="142"/>
      <c r="V20" s="136">
        <f>SUM(K20:U20)</f>
        <v>0</v>
      </c>
      <c r="AP20" s="112"/>
      <c r="AQ20" s="52"/>
      <c r="AR20" s="50" t="str">
        <f t="shared" si="3"/>
        <v>-</v>
      </c>
      <c r="AT20" s="93" t="str">
        <f aca="true" t="shared" si="26" ref="AT20:AT25">$X$4&amp;"-"&amp;$X8</f>
        <v>B-F</v>
      </c>
      <c r="AU20" s="53">
        <f t="shared" si="1"/>
        <v>0</v>
      </c>
      <c r="AX20" s="43" t="s">
        <v>11</v>
      </c>
      <c r="CA20" s="44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2" t="s">
        <v>14</v>
      </c>
      <c r="CP20" s="60" t="e">
        <f>(DA18*6)/CN18^3</f>
        <v>#DIV/0!</v>
      </c>
      <c r="CQ20" s="1"/>
      <c r="CR20" s="1"/>
      <c r="CS20" s="1"/>
      <c r="DA20" s="1"/>
      <c r="DB20" s="45"/>
    </row>
    <row r="21" spans="1:106" ht="13.5" customHeight="1" thickBot="1">
      <c r="A21">
        <v>18</v>
      </c>
      <c r="B21" s="146"/>
      <c r="C21" s="146"/>
      <c r="D21" s="50" t="str">
        <f t="shared" si="2"/>
        <v>-</v>
      </c>
      <c r="F21" s="93" t="str">
        <f t="shared" si="25"/>
        <v>B-G</v>
      </c>
      <c r="G21" s="53">
        <f t="shared" si="0"/>
        <v>0</v>
      </c>
      <c r="I21" s="84"/>
      <c r="J21" s="78" t="str">
        <f>$X$5</f>
        <v>C</v>
      </c>
      <c r="K21" s="139"/>
      <c r="L21" s="139"/>
      <c r="M21" s="141"/>
      <c r="N21" s="139"/>
      <c r="O21" s="139"/>
      <c r="P21" s="139"/>
      <c r="Q21" s="139"/>
      <c r="R21" s="139"/>
      <c r="S21" s="139"/>
      <c r="T21" s="139"/>
      <c r="U21" s="142"/>
      <c r="V21" s="136">
        <f t="shared" si="19"/>
        <v>0</v>
      </c>
      <c r="AP21" s="112"/>
      <c r="AQ21" s="52"/>
      <c r="AR21" s="50" t="str">
        <f t="shared" si="3"/>
        <v>-</v>
      </c>
      <c r="AT21" s="93" t="str">
        <f t="shared" si="26"/>
        <v>B-G</v>
      </c>
      <c r="AU21" s="53">
        <f t="shared" si="1"/>
        <v>0</v>
      </c>
      <c r="AY21" s="18">
        <f aca="true" t="shared" si="27" ref="AY21:BH21">AZ29*AY28</f>
        <v>0</v>
      </c>
      <c r="AZ21" s="125">
        <f t="shared" si="27"/>
        <v>0</v>
      </c>
      <c r="BA21" s="125">
        <f t="shared" si="27"/>
        <v>0</v>
      </c>
      <c r="BB21" s="125">
        <f t="shared" si="27"/>
        <v>0</v>
      </c>
      <c r="BC21" s="125">
        <f t="shared" si="27"/>
        <v>0</v>
      </c>
      <c r="BD21" s="125">
        <f t="shared" si="27"/>
        <v>0</v>
      </c>
      <c r="BE21" s="125">
        <f t="shared" si="27"/>
        <v>0</v>
      </c>
      <c r="BF21" s="125">
        <f t="shared" si="27"/>
        <v>0</v>
      </c>
      <c r="BG21" s="125">
        <f t="shared" si="27"/>
        <v>0</v>
      </c>
      <c r="BH21" s="56">
        <f t="shared" si="27"/>
        <v>0</v>
      </c>
      <c r="BJ21" s="4">
        <f>SUM(AY21:BH21)</f>
        <v>0</v>
      </c>
      <c r="BK21" s="14" t="e">
        <f>1/V24^2</f>
        <v>#DIV/0!</v>
      </c>
      <c r="BL21" s="9" t="e">
        <f>BJ21*BK21</f>
        <v>#DIV/0!</v>
      </c>
      <c r="CA21" s="8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7"/>
    </row>
    <row r="22" spans="1:64" ht="13.5" customHeight="1" thickBot="1">
      <c r="A22">
        <v>19</v>
      </c>
      <c r="B22" s="146"/>
      <c r="C22" s="146"/>
      <c r="D22" s="50" t="str">
        <f t="shared" si="2"/>
        <v>-</v>
      </c>
      <c r="F22" s="93" t="str">
        <f t="shared" si="25"/>
        <v>B-H</v>
      </c>
      <c r="G22" s="53">
        <f t="shared" si="0"/>
        <v>0</v>
      </c>
      <c r="I22" s="84"/>
      <c r="J22" s="78" t="str">
        <f>$X$4</f>
        <v>B</v>
      </c>
      <c r="K22" s="139"/>
      <c r="L22" s="141"/>
      <c r="M22" s="139"/>
      <c r="N22" s="139"/>
      <c r="O22" s="139"/>
      <c r="P22" s="139"/>
      <c r="Q22" s="139"/>
      <c r="R22" s="139"/>
      <c r="S22" s="139"/>
      <c r="T22" s="139"/>
      <c r="U22" s="142"/>
      <c r="V22" s="136">
        <f t="shared" si="19"/>
        <v>0</v>
      </c>
      <c r="AP22" s="112"/>
      <c r="AQ22" s="52"/>
      <c r="AR22" s="50" t="str">
        <f t="shared" si="3"/>
        <v>-</v>
      </c>
      <c r="AT22" s="93" t="str">
        <f t="shared" si="26"/>
        <v>B-H</v>
      </c>
      <c r="AU22" s="53">
        <f t="shared" si="1"/>
        <v>0</v>
      </c>
      <c r="AY22" s="94">
        <f aca="true" t="shared" si="28" ref="AY22:BH22">AZ27*AY30</f>
        <v>0</v>
      </c>
      <c r="AZ22" s="126">
        <f t="shared" si="28"/>
        <v>0</v>
      </c>
      <c r="BA22" s="126">
        <f t="shared" si="28"/>
        <v>0</v>
      </c>
      <c r="BB22" s="126">
        <f t="shared" si="28"/>
        <v>0</v>
      </c>
      <c r="BC22" s="126">
        <f t="shared" si="28"/>
        <v>0</v>
      </c>
      <c r="BD22" s="126">
        <f t="shared" si="28"/>
        <v>0</v>
      </c>
      <c r="BE22" s="126">
        <f t="shared" si="28"/>
        <v>0</v>
      </c>
      <c r="BF22" s="126">
        <f t="shared" si="28"/>
        <v>0</v>
      </c>
      <c r="BG22" s="126">
        <f t="shared" si="28"/>
        <v>0</v>
      </c>
      <c r="BH22" s="54">
        <f t="shared" si="28"/>
        <v>0</v>
      </c>
      <c r="BJ22" s="8">
        <f>SUM(AY22:BH22)</f>
        <v>0</v>
      </c>
      <c r="BK22" s="15" t="e">
        <f>1/V24^2</f>
        <v>#DIV/0!</v>
      </c>
      <c r="BL22" s="10" t="e">
        <f>BJ22*BK22</f>
        <v>#DIV/0!</v>
      </c>
    </row>
    <row r="23" spans="1:47" ht="13.5" customHeight="1" thickBot="1">
      <c r="A23">
        <v>20</v>
      </c>
      <c r="B23" s="146"/>
      <c r="C23" s="146"/>
      <c r="D23" s="50" t="str">
        <f t="shared" si="2"/>
        <v>-</v>
      </c>
      <c r="F23" s="93" t="str">
        <f t="shared" si="25"/>
        <v>B-I</v>
      </c>
      <c r="G23" s="53">
        <f t="shared" si="0"/>
        <v>0</v>
      </c>
      <c r="I23" s="84"/>
      <c r="J23" s="80" t="str">
        <f>$X$3</f>
        <v>A</v>
      </c>
      <c r="K23" s="143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36">
        <f t="shared" si="19"/>
        <v>0</v>
      </c>
      <c r="AP23" s="112"/>
      <c r="AQ23" s="52"/>
      <c r="AR23" s="50" t="str">
        <f t="shared" si="3"/>
        <v>-</v>
      </c>
      <c r="AT23" s="93" t="str">
        <f t="shared" si="26"/>
        <v>B-I</v>
      </c>
      <c r="AU23" s="53">
        <f t="shared" si="1"/>
        <v>0</v>
      </c>
    </row>
    <row r="24" spans="1:106" ht="13.5" customHeight="1" thickBot="1">
      <c r="A24">
        <v>21</v>
      </c>
      <c r="B24" s="146"/>
      <c r="C24" s="146"/>
      <c r="D24" s="50" t="str">
        <f t="shared" si="2"/>
        <v>-</v>
      </c>
      <c r="F24" s="93" t="str">
        <f t="shared" si="25"/>
        <v>B-J</v>
      </c>
      <c r="G24" s="53">
        <f t="shared" si="0"/>
        <v>0</v>
      </c>
      <c r="I24" s="71"/>
      <c r="J24" s="137"/>
      <c r="K24" s="135">
        <f>SUM(K13:K23)</f>
        <v>0</v>
      </c>
      <c r="L24" s="135">
        <f aca="true" t="shared" si="29" ref="L24:U24">SUM(L13:L23)</f>
        <v>0</v>
      </c>
      <c r="M24" s="135">
        <f t="shared" si="29"/>
        <v>0</v>
      </c>
      <c r="N24" s="135">
        <f t="shared" si="29"/>
        <v>0</v>
      </c>
      <c r="O24" s="135">
        <f t="shared" si="29"/>
        <v>0</v>
      </c>
      <c r="P24" s="135">
        <f t="shared" si="29"/>
        <v>0</v>
      </c>
      <c r="Q24" s="135">
        <f t="shared" si="29"/>
        <v>0</v>
      </c>
      <c r="R24" s="135">
        <f t="shared" si="29"/>
        <v>0</v>
      </c>
      <c r="S24" s="135">
        <f t="shared" si="29"/>
        <v>0</v>
      </c>
      <c r="T24" s="135">
        <f t="shared" si="29"/>
        <v>0</v>
      </c>
      <c r="U24" s="135">
        <f t="shared" si="29"/>
        <v>0</v>
      </c>
      <c r="V24" s="75">
        <f>SUM(K13:U23)</f>
        <v>0</v>
      </c>
      <c r="AP24" s="112"/>
      <c r="AQ24" s="52"/>
      <c r="AR24" s="50" t="str">
        <f t="shared" si="3"/>
        <v>-</v>
      </c>
      <c r="AT24" s="93" t="str">
        <f t="shared" si="26"/>
        <v>B-J</v>
      </c>
      <c r="AU24" s="53">
        <f t="shared" si="1"/>
        <v>0</v>
      </c>
      <c r="CA24" s="4" t="s">
        <v>15</v>
      </c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2"/>
    </row>
    <row r="25" spans="1:106" ht="13.5" customHeight="1" thickBot="1">
      <c r="A25">
        <v>22</v>
      </c>
      <c r="B25" s="146"/>
      <c r="C25" s="146"/>
      <c r="D25" s="50" t="str">
        <f t="shared" si="2"/>
        <v>-</v>
      </c>
      <c r="F25" s="93" t="str">
        <f t="shared" si="25"/>
        <v>B-K</v>
      </c>
      <c r="G25" s="53">
        <f t="shared" si="0"/>
        <v>0</v>
      </c>
      <c r="AP25" s="112"/>
      <c r="AQ25" s="52"/>
      <c r="AR25" s="50" t="str">
        <f t="shared" si="3"/>
        <v>-</v>
      </c>
      <c r="AT25" s="93" t="str">
        <f t="shared" si="26"/>
        <v>B-K</v>
      </c>
      <c r="AU25" s="53">
        <f t="shared" si="1"/>
        <v>0</v>
      </c>
      <c r="CA25" s="44"/>
      <c r="CB25" s="1"/>
      <c r="CC25" s="1" t="str">
        <f>$X$3</f>
        <v>A</v>
      </c>
      <c r="CD25" s="1" t="str">
        <f>$X$4</f>
        <v>B</v>
      </c>
      <c r="CE25" s="1" t="str">
        <f>$X$5</f>
        <v>C</v>
      </c>
      <c r="CF25" s="1" t="str">
        <f>$X$6</f>
        <v>D</v>
      </c>
      <c r="CG25" s="1" t="str">
        <f>$X$7</f>
        <v>E</v>
      </c>
      <c r="CH25" s="1" t="str">
        <f>$X$8</f>
        <v>F</v>
      </c>
      <c r="CI25" s="1" t="str">
        <f>$X$9</f>
        <v>G</v>
      </c>
      <c r="CJ25" s="1" t="str">
        <f>$X$10</f>
        <v>H</v>
      </c>
      <c r="CK25" s="1" t="str">
        <f>$X$11</f>
        <v>I</v>
      </c>
      <c r="CL25" s="1" t="str">
        <f>$X$12</f>
        <v>J</v>
      </c>
      <c r="CM25" s="1" t="str">
        <f>$X$13</f>
        <v>K</v>
      </c>
      <c r="CN25" s="1"/>
      <c r="CO25" s="1"/>
      <c r="CP25" s="1" t="s">
        <v>16</v>
      </c>
      <c r="CQ25" s="1"/>
      <c r="CR25" s="1"/>
      <c r="CS25" s="1"/>
      <c r="DA25" s="1"/>
      <c r="DB25" s="45"/>
    </row>
    <row r="26" spans="1:106" ht="13.5" customHeight="1" thickBot="1">
      <c r="A26">
        <v>23</v>
      </c>
      <c r="B26" s="146"/>
      <c r="C26" s="146"/>
      <c r="D26" s="50" t="str">
        <f t="shared" si="2"/>
        <v>-</v>
      </c>
      <c r="F26" s="93" t="str">
        <f>$X$5&amp;"-"&amp;$X$3</f>
        <v>C-A</v>
      </c>
      <c r="G26" s="53">
        <f t="shared" si="0"/>
        <v>0</v>
      </c>
      <c r="R26" s="11"/>
      <c r="AP26" s="112"/>
      <c r="AQ26" s="52"/>
      <c r="AR26" s="50" t="str">
        <f t="shared" si="3"/>
        <v>-</v>
      </c>
      <c r="AT26" s="93" t="str">
        <f>$X$5&amp;"-"&amp;$X$3</f>
        <v>C-A</v>
      </c>
      <c r="AU26" s="53">
        <f t="shared" si="1"/>
        <v>0</v>
      </c>
      <c r="AX26" s="118" t="s">
        <v>27</v>
      </c>
      <c r="AY26" s="87" t="str">
        <f>$X$3</f>
        <v>A</v>
      </c>
      <c r="AZ26" s="119" t="str">
        <f>$X$4</f>
        <v>B</v>
      </c>
      <c r="BA26" s="119" t="str">
        <f>$X$5</f>
        <v>C</v>
      </c>
      <c r="BB26" s="119" t="str">
        <f>$X$6</f>
        <v>D</v>
      </c>
      <c r="BC26" s="119" t="str">
        <f>$X$7</f>
        <v>E</v>
      </c>
      <c r="BD26" s="119" t="str">
        <f>$X$8</f>
        <v>F</v>
      </c>
      <c r="BE26" s="119" t="str">
        <f>$X$9</f>
        <v>G</v>
      </c>
      <c r="BF26" s="119" t="str">
        <f>$X$10</f>
        <v>H</v>
      </c>
      <c r="BG26" s="119" t="str">
        <f>$X$11</f>
        <v>I</v>
      </c>
      <c r="BH26" s="119" t="str">
        <f>$X$12</f>
        <v>J</v>
      </c>
      <c r="BI26" s="120" t="str">
        <f>$X$13</f>
        <v>K</v>
      </c>
      <c r="CA26" s="44"/>
      <c r="CB26" t="str">
        <f>$X$13</f>
        <v>K</v>
      </c>
      <c r="CC26" s="3">
        <f aca="true" t="shared" si="30" ref="CC26:CC35">K13</f>
        <v>0</v>
      </c>
      <c r="CD26" s="3">
        <f aca="true" t="shared" si="31" ref="CD26:CD36">L13</f>
        <v>0</v>
      </c>
      <c r="CE26" s="3">
        <f aca="true" t="shared" si="32" ref="CE26:CE36">M13</f>
        <v>0</v>
      </c>
      <c r="CF26" s="3">
        <f aca="true" t="shared" si="33" ref="CF26:CF36">N13</f>
        <v>0</v>
      </c>
      <c r="CG26" s="3">
        <f aca="true" t="shared" si="34" ref="CG26:CG36">O13</f>
        <v>0</v>
      </c>
      <c r="CH26" s="3">
        <f aca="true" t="shared" si="35" ref="CH26:CH36">P13</f>
        <v>0</v>
      </c>
      <c r="CI26" s="3">
        <f aca="true" t="shared" si="36" ref="CI26:CI36">Q13</f>
        <v>0</v>
      </c>
      <c r="CJ26" s="3">
        <f aca="true" t="shared" si="37" ref="CJ26:CJ36">R13</f>
        <v>0</v>
      </c>
      <c r="CK26" s="3">
        <f aca="true" t="shared" si="38" ref="CK26:CK36">S13</f>
        <v>0</v>
      </c>
      <c r="CL26" s="3">
        <f aca="true" t="shared" si="39" ref="CL26:CL36">T13</f>
        <v>0</v>
      </c>
      <c r="CM26" s="3">
        <f aca="true" t="shared" si="40" ref="CM26:CM36">U13</f>
        <v>0</v>
      </c>
      <c r="CP26" s="3">
        <f>IF(ISERROR(CC26*SUM(CD27:$CM$36)),0,CC26*SUM(CD27:$CM$36))</f>
        <v>0</v>
      </c>
      <c r="CQ26" s="3">
        <f>IF(ISERROR(CD26*SUM(CE27:$CM$36)),0,CD26*SUM(CE27:$CM$36))</f>
        <v>0</v>
      </c>
      <c r="CR26" s="3">
        <f>IF(ISERROR(CE26*SUM(CF27:$CM$36)),0,CE26*SUM(CF27:$CM$36))</f>
        <v>0</v>
      </c>
      <c r="CS26" s="3">
        <f>IF(ISERROR(CF26*SUM(CG27:$CM$36)),0,CF26*SUM(CG27:$CM$36))</f>
        <v>0</v>
      </c>
      <c r="CT26" s="3">
        <f>IF(ISERROR(CG26*SUM(CH27:$CM$36)),0,CG26*SUM(CH27:$CM$36))</f>
        <v>0</v>
      </c>
      <c r="CU26" s="3">
        <f>IF(ISERROR(CH26*SUM(CI27:$CM$36)),0,CH26*SUM(CI27:$CM$36))</f>
        <v>0</v>
      </c>
      <c r="CV26" s="3">
        <f>IF(ISERROR(CI26*SUM(CJ27:$CM$36)),0,CI26*SUM(CJ27:$CM$36))</f>
        <v>0</v>
      </c>
      <c r="CW26" s="3">
        <f>IF(ISERROR(CJ26*SUM(CK27:$CM$36)),0,CJ26*SUM(CK27:$CM$36))</f>
        <v>0</v>
      </c>
      <c r="CX26" s="3">
        <f>IF(ISERROR(CK26*SUM(CL27:$CM$36)),0,CK26*SUM(CL27:$CM$36))</f>
        <v>0</v>
      </c>
      <c r="CY26" s="3">
        <f>IF(ISERROR(CL26*SUM(CM27:$CM$36)),0,CL26*SUM(CM27:$CM$36))</f>
        <v>0</v>
      </c>
      <c r="CZ26" s="3">
        <v>0</v>
      </c>
      <c r="DB26" s="45"/>
    </row>
    <row r="27" spans="1:106" ht="13.5" customHeight="1">
      <c r="A27">
        <v>24</v>
      </c>
      <c r="B27" s="146"/>
      <c r="C27" s="146"/>
      <c r="D27" s="50" t="str">
        <f t="shared" si="2"/>
        <v>-</v>
      </c>
      <c r="F27" s="93" t="str">
        <f>$X$5&amp;"-"&amp;$X$4</f>
        <v>C-B</v>
      </c>
      <c r="G27" s="53">
        <f t="shared" si="0"/>
        <v>0</v>
      </c>
      <c r="R27" s="11"/>
      <c r="AP27" s="37"/>
      <c r="AQ27" s="52"/>
      <c r="AR27" s="50" t="str">
        <f t="shared" si="3"/>
        <v>-</v>
      </c>
      <c r="AT27" s="93" t="str">
        <f>$X$5&amp;"-"&amp;$X$4</f>
        <v>C-B</v>
      </c>
      <c r="AU27" s="53">
        <f t="shared" si="1"/>
        <v>0</v>
      </c>
      <c r="AX27" s="67" t="s">
        <v>5</v>
      </c>
      <c r="AY27" s="115">
        <f aca="true" t="shared" si="41" ref="AY27:BI27">K24</f>
        <v>0</v>
      </c>
      <c r="AZ27" s="116">
        <f t="shared" si="41"/>
        <v>0</v>
      </c>
      <c r="BA27" s="116">
        <f t="shared" si="41"/>
        <v>0</v>
      </c>
      <c r="BB27" s="116">
        <f t="shared" si="41"/>
        <v>0</v>
      </c>
      <c r="BC27" s="116">
        <f t="shared" si="41"/>
        <v>0</v>
      </c>
      <c r="BD27" s="116">
        <f t="shared" si="41"/>
        <v>0</v>
      </c>
      <c r="BE27" s="116">
        <f t="shared" si="41"/>
        <v>0</v>
      </c>
      <c r="BF27" s="116">
        <f t="shared" si="41"/>
        <v>0</v>
      </c>
      <c r="BG27" s="116">
        <f t="shared" si="41"/>
        <v>0</v>
      </c>
      <c r="BH27" s="116">
        <f t="shared" si="41"/>
        <v>0</v>
      </c>
      <c r="BI27" s="117">
        <f t="shared" si="41"/>
        <v>0</v>
      </c>
      <c r="CA27" s="44"/>
      <c r="CB27" t="str">
        <f>$X$12</f>
        <v>J</v>
      </c>
      <c r="CC27" s="3">
        <f t="shared" si="30"/>
        <v>0</v>
      </c>
      <c r="CD27" s="3">
        <f t="shared" si="31"/>
        <v>0</v>
      </c>
      <c r="CE27" s="3">
        <f t="shared" si="32"/>
        <v>0</v>
      </c>
      <c r="CF27" s="3">
        <f t="shared" si="33"/>
        <v>0</v>
      </c>
      <c r="CG27" s="3">
        <f t="shared" si="34"/>
        <v>0</v>
      </c>
      <c r="CH27" s="3">
        <f t="shared" si="35"/>
        <v>0</v>
      </c>
      <c r="CI27" s="3">
        <f t="shared" si="36"/>
        <v>0</v>
      </c>
      <c r="CJ27" s="3">
        <f t="shared" si="37"/>
        <v>0</v>
      </c>
      <c r="CK27" s="3">
        <f t="shared" si="38"/>
        <v>0</v>
      </c>
      <c r="CL27" s="3">
        <f t="shared" si="39"/>
        <v>0</v>
      </c>
      <c r="CM27" s="3">
        <f t="shared" si="40"/>
        <v>0</v>
      </c>
      <c r="CP27" s="3">
        <f>IF(ISERROR(CC27*SUM(CD28:$CM$36)),0,CC27*SUM(CD28:$CM$36))</f>
        <v>0</v>
      </c>
      <c r="CQ27" s="3">
        <f>IF(ISERROR(CD27*SUM(CE28:$CM$36)),0,CD27*SUM(CE28:$CM$36))</f>
        <v>0</v>
      </c>
      <c r="CR27" s="3">
        <f>IF(ISERROR(CE27*SUM(CF28:$CM$36)),0,CE27*SUM(CF28:$CM$36))</f>
        <v>0</v>
      </c>
      <c r="CS27" s="3">
        <f>IF(ISERROR(CF27*SUM(CG28:$CM$36)),0,CF27*SUM(CG28:$CM$36))</f>
        <v>0</v>
      </c>
      <c r="CT27" s="3">
        <f>IF(ISERROR(CG27*SUM(CH28:$CM$36)),0,CG27*SUM(CH28:$CM$36))</f>
        <v>0</v>
      </c>
      <c r="CU27" s="3">
        <f>IF(ISERROR(CH27*SUM(CI28:$CM$36)),0,CH27*SUM(CI28:$CM$36))</f>
        <v>0</v>
      </c>
      <c r="CV27" s="3">
        <f>IF(ISERROR(CI27*SUM(CJ28:$CM$36)),0,CI27*SUM(CJ28:$CM$36))</f>
        <v>0</v>
      </c>
      <c r="CW27" s="3">
        <f>IF(ISERROR(CJ27*SUM(CK28:$CM$36)),0,CJ27*SUM(CK28:$CM$36))</f>
        <v>0</v>
      </c>
      <c r="CX27" s="3">
        <f>IF(ISERROR(CK27*SUM(CL28:$CM$36)),0,CK27*SUM(CL28:$CM$36))</f>
        <v>0</v>
      </c>
      <c r="CY27" s="3">
        <f>IF(ISERROR(CL27*SUM(CM28:$CM$36)),0,CL27*SUM(CM28:$CM$36))</f>
        <v>0</v>
      </c>
      <c r="CZ27" s="3">
        <v>0</v>
      </c>
      <c r="DB27" s="45"/>
    </row>
    <row r="28" spans="1:106" ht="13.5" customHeight="1">
      <c r="A28">
        <v>25</v>
      </c>
      <c r="B28" s="146"/>
      <c r="C28" s="146"/>
      <c r="D28" s="50" t="str">
        <f t="shared" si="2"/>
        <v>-</v>
      </c>
      <c r="F28" s="93" t="str">
        <f>$X$5&amp;"-"&amp;$X$5</f>
        <v>C-C</v>
      </c>
      <c r="G28" s="53">
        <f t="shared" si="0"/>
        <v>0</v>
      </c>
      <c r="O28" s="11"/>
      <c r="P28" s="11"/>
      <c r="AP28" s="37"/>
      <c r="AQ28" s="52"/>
      <c r="AR28" s="50" t="str">
        <f t="shared" si="3"/>
        <v>-</v>
      </c>
      <c r="AT28" s="93" t="str">
        <f>$X$5&amp;"-"&amp;$X$5</f>
        <v>C-C</v>
      </c>
      <c r="AU28" s="53">
        <f t="shared" si="1"/>
        <v>0</v>
      </c>
      <c r="AX28" s="67" t="s">
        <v>6</v>
      </c>
      <c r="AY28" s="68">
        <f>SUM($AY$27:AY27)</f>
        <v>0</v>
      </c>
      <c r="AZ28" s="69">
        <f>SUM($AY$27:AZ27)</f>
        <v>0</v>
      </c>
      <c r="BA28" s="69">
        <f>SUM($AY$27:BA27)</f>
        <v>0</v>
      </c>
      <c r="BB28" s="69">
        <f>SUM($AY$27:BB27)</f>
        <v>0</v>
      </c>
      <c r="BC28" s="69">
        <f>SUM($AY$27:BC27)</f>
        <v>0</v>
      </c>
      <c r="BD28" s="69">
        <f>SUM($AY$27:BD27)</f>
        <v>0</v>
      </c>
      <c r="BE28" s="69">
        <f>SUM($AY$27:BE27)</f>
        <v>0</v>
      </c>
      <c r="BF28" s="69">
        <f>SUM($AY$27:BF27)</f>
        <v>0</v>
      </c>
      <c r="BG28" s="69">
        <f>SUM($AY$27:BG27)</f>
        <v>0</v>
      </c>
      <c r="BH28" s="69">
        <f>SUM($AY$27:BH27)</f>
        <v>0</v>
      </c>
      <c r="BI28" s="70">
        <f>SUM($AY$27:BI27)</f>
        <v>0</v>
      </c>
      <c r="CA28" s="44"/>
      <c r="CB28" s="1" t="str">
        <f>$X$11</f>
        <v>I</v>
      </c>
      <c r="CC28" s="3">
        <f t="shared" si="30"/>
        <v>0</v>
      </c>
      <c r="CD28" s="3">
        <f t="shared" si="31"/>
        <v>0</v>
      </c>
      <c r="CE28" s="3">
        <f t="shared" si="32"/>
        <v>0</v>
      </c>
      <c r="CF28" s="3">
        <f t="shared" si="33"/>
        <v>0</v>
      </c>
      <c r="CG28" s="3">
        <f t="shared" si="34"/>
        <v>0</v>
      </c>
      <c r="CH28" s="3">
        <f t="shared" si="35"/>
        <v>0</v>
      </c>
      <c r="CI28" s="3">
        <f t="shared" si="36"/>
        <v>0</v>
      </c>
      <c r="CJ28" s="3">
        <f t="shared" si="37"/>
        <v>0</v>
      </c>
      <c r="CK28" s="3">
        <f t="shared" si="38"/>
        <v>0</v>
      </c>
      <c r="CL28" s="3">
        <f t="shared" si="39"/>
        <v>0</v>
      </c>
      <c r="CM28" s="3">
        <f t="shared" si="40"/>
        <v>0</v>
      </c>
      <c r="CP28" s="3">
        <f>IF(ISERROR(CC28*SUM(CD29:$CM$36)),0,CC28*SUM(CD29:$CM$36))</f>
        <v>0</v>
      </c>
      <c r="CQ28" s="3">
        <f>IF(ISERROR(CD28*SUM(CE29:$CM$36)),0,CD28*SUM(CE29:$CM$36))</f>
        <v>0</v>
      </c>
      <c r="CR28" s="3">
        <f>IF(ISERROR(CE28*SUM(CF29:$CM$36)),0,CE28*SUM(CF29:$CM$36))</f>
        <v>0</v>
      </c>
      <c r="CS28" s="3">
        <f>IF(ISERROR(CF28*SUM(CG29:$CM$36)),0,CF28*SUM(CG29:$CM$36))</f>
        <v>0</v>
      </c>
      <c r="CT28" s="3">
        <f>IF(ISERROR(CG28*SUM(CH29:$CM$36)),0,CG28*SUM(CH29:$CM$36))</f>
        <v>0</v>
      </c>
      <c r="CU28" s="3">
        <f>IF(ISERROR(CH28*SUM(CI29:$CM$36)),0,CH28*SUM(CI29:$CM$36))</f>
        <v>0</v>
      </c>
      <c r="CV28" s="3">
        <f>IF(ISERROR(CI28*SUM(CJ29:$CM$36)),0,CI28*SUM(CJ29:$CM$36))</f>
        <v>0</v>
      </c>
      <c r="CW28" s="3">
        <f>IF(ISERROR(CJ28*SUM(CK29:$CM$36)),0,CJ28*SUM(CK29:$CM$36))</f>
        <v>0</v>
      </c>
      <c r="CX28" s="3">
        <f>IF(ISERROR(CK28*SUM(CL29:$CM$36)),0,CK28*SUM(CL29:$CM$36))</f>
        <v>0</v>
      </c>
      <c r="CY28" s="3">
        <f>IF(ISERROR(CL28*SUM(CM29:$CM$36)),0,CL28*SUM(CM29:$CM$36))</f>
        <v>0</v>
      </c>
      <c r="CZ28" s="3">
        <v>0</v>
      </c>
      <c r="DB28" s="45"/>
    </row>
    <row r="29" spans="1:106" ht="13.5" customHeight="1">
      <c r="A29">
        <v>26</v>
      </c>
      <c r="B29" s="146"/>
      <c r="C29" s="146"/>
      <c r="D29" s="50" t="str">
        <f t="shared" si="2"/>
        <v>-</v>
      </c>
      <c r="F29" s="93" t="str">
        <f>$X$5&amp;"-"&amp;$X$6</f>
        <v>C-D</v>
      </c>
      <c r="G29" s="53">
        <f t="shared" si="0"/>
        <v>0</v>
      </c>
      <c r="AP29" s="37"/>
      <c r="AQ29" s="52"/>
      <c r="AR29" s="50" t="str">
        <f t="shared" si="3"/>
        <v>-</v>
      </c>
      <c r="AT29" s="93" t="str">
        <f>$X$5&amp;"-"&amp;$X$6</f>
        <v>C-D</v>
      </c>
      <c r="AU29" s="53">
        <f t="shared" si="1"/>
        <v>0</v>
      </c>
      <c r="AX29" s="67" t="s">
        <v>7</v>
      </c>
      <c r="AY29" s="68">
        <f>V23</f>
        <v>0</v>
      </c>
      <c r="AZ29" s="69">
        <f>V22</f>
        <v>0</v>
      </c>
      <c r="BA29" s="69">
        <f>V21</f>
        <v>0</v>
      </c>
      <c r="BB29" s="69">
        <f>V20</f>
        <v>0</v>
      </c>
      <c r="BC29" s="69">
        <f>V19</f>
        <v>0</v>
      </c>
      <c r="BD29" s="69">
        <f>V18</f>
        <v>0</v>
      </c>
      <c r="BE29" s="69">
        <f>V17</f>
        <v>0</v>
      </c>
      <c r="BF29" s="69">
        <f>V16</f>
        <v>0</v>
      </c>
      <c r="BG29" s="69">
        <f>V15</f>
        <v>0</v>
      </c>
      <c r="BH29" s="69">
        <f>V14</f>
        <v>0</v>
      </c>
      <c r="BI29" s="70">
        <f>V13</f>
        <v>0</v>
      </c>
      <c r="CA29" s="44"/>
      <c r="CB29" s="1" t="str">
        <f>$X$10</f>
        <v>H</v>
      </c>
      <c r="CC29" s="3">
        <f t="shared" si="30"/>
        <v>0</v>
      </c>
      <c r="CD29" s="3">
        <f t="shared" si="31"/>
        <v>0</v>
      </c>
      <c r="CE29" s="3">
        <f t="shared" si="32"/>
        <v>0</v>
      </c>
      <c r="CF29" s="3">
        <f t="shared" si="33"/>
        <v>0</v>
      </c>
      <c r="CG29" s="3">
        <f t="shared" si="34"/>
        <v>0</v>
      </c>
      <c r="CH29" s="3">
        <f t="shared" si="35"/>
        <v>0</v>
      </c>
      <c r="CI29" s="3">
        <f t="shared" si="36"/>
        <v>0</v>
      </c>
      <c r="CJ29" s="3">
        <f t="shared" si="37"/>
        <v>0</v>
      </c>
      <c r="CK29" s="3">
        <f t="shared" si="38"/>
        <v>0</v>
      </c>
      <c r="CL29" s="3">
        <f t="shared" si="39"/>
        <v>0</v>
      </c>
      <c r="CM29" s="3">
        <f t="shared" si="40"/>
        <v>0</v>
      </c>
      <c r="CP29" s="3">
        <f>IF(ISERROR(CC29*SUM(CD30:$CM$36)),0,CC29*SUM(CD30:$CM$36))</f>
        <v>0</v>
      </c>
      <c r="CQ29" s="3">
        <f>IF(ISERROR(CD29*SUM(CE30:$CM$36)),0,CD29*SUM(CE30:$CM$36))</f>
        <v>0</v>
      </c>
      <c r="CR29" s="3">
        <f>IF(ISERROR(CE29*SUM(CF30:$CM$36)),0,CE29*SUM(CF30:$CM$36))</f>
        <v>0</v>
      </c>
      <c r="CS29" s="3">
        <f>IF(ISERROR(CF29*SUM(CG30:$CM$36)),0,CF29*SUM(CG30:$CM$36))</f>
        <v>0</v>
      </c>
      <c r="CT29" s="3">
        <f>IF(ISERROR(CG29*SUM(CH30:$CM$36)),0,CG29*SUM(CH30:$CM$36))</f>
        <v>0</v>
      </c>
      <c r="CU29" s="3">
        <f>IF(ISERROR(CH29*SUM(CI30:$CM$36)),0,CH29*SUM(CI30:$CM$36))</f>
        <v>0</v>
      </c>
      <c r="CV29" s="3">
        <f>IF(ISERROR(CI29*SUM(CJ30:$CM$36)),0,CI29*SUM(CJ30:$CM$36))</f>
        <v>0</v>
      </c>
      <c r="CW29" s="3">
        <f>IF(ISERROR(CJ29*SUM(CK30:$CM$36)),0,CJ29*SUM(CK30:$CM$36))</f>
        <v>0</v>
      </c>
      <c r="CX29" s="3">
        <f>IF(ISERROR(CK29*SUM(CL30:$CM$36)),0,CK29*SUM(CL30:$CM$36))</f>
        <v>0</v>
      </c>
      <c r="CY29" s="3">
        <f>IF(ISERROR(CL29*SUM(CM30:$CM$36)),0,CL29*SUM(CM30:$CM$36))</f>
        <v>0</v>
      </c>
      <c r="CZ29" s="3">
        <v>0</v>
      </c>
      <c r="DB29" s="45"/>
    </row>
    <row r="30" spans="1:106" ht="13.5" customHeight="1" thickBot="1">
      <c r="A30">
        <v>27</v>
      </c>
      <c r="B30" s="146"/>
      <c r="C30" s="146"/>
      <c r="D30" s="50" t="str">
        <f t="shared" si="2"/>
        <v>-</v>
      </c>
      <c r="F30" s="93" t="str">
        <f>$X$5&amp;"-"&amp;$X$7</f>
        <v>C-E</v>
      </c>
      <c r="G30" s="53">
        <f t="shared" si="0"/>
        <v>0</v>
      </c>
      <c r="AP30" s="112"/>
      <c r="AQ30" s="52"/>
      <c r="AR30" s="50" t="str">
        <f t="shared" si="3"/>
        <v>-</v>
      </c>
      <c r="AT30" s="93" t="str">
        <f>$X$5&amp;"-"&amp;$X$7</f>
        <v>C-E</v>
      </c>
      <c r="AU30" s="53">
        <f t="shared" si="1"/>
        <v>0</v>
      </c>
      <c r="AX30" s="71" t="s">
        <v>8</v>
      </c>
      <c r="AY30" s="72">
        <f>SUM($AY$29:AY29)</f>
        <v>0</v>
      </c>
      <c r="AZ30" s="73">
        <f>SUM($AY$29:AZ29)</f>
        <v>0</v>
      </c>
      <c r="BA30" s="73">
        <f>SUM($AY$29:BA29)</f>
        <v>0</v>
      </c>
      <c r="BB30" s="73">
        <f>SUM($AY$29:BB29)</f>
        <v>0</v>
      </c>
      <c r="BC30" s="73">
        <f>SUM($AY$29:BC29)</f>
        <v>0</v>
      </c>
      <c r="BD30" s="73">
        <f>SUM($AY$29:BD29)</f>
        <v>0</v>
      </c>
      <c r="BE30" s="73">
        <f>SUM($AY$29:BE29)</f>
        <v>0</v>
      </c>
      <c r="BF30" s="73">
        <f>SUM($AY$29:BF29)</f>
        <v>0</v>
      </c>
      <c r="BG30" s="73">
        <f>SUM($AY$29:BG29)</f>
        <v>0</v>
      </c>
      <c r="BH30" s="73">
        <f>SUM($AY$29:BH29)</f>
        <v>0</v>
      </c>
      <c r="BI30" s="74">
        <f>SUM($AY$29:BI29)</f>
        <v>0</v>
      </c>
      <c r="CA30" s="44"/>
      <c r="CB30" s="1" t="str">
        <f>$X$9</f>
        <v>G</v>
      </c>
      <c r="CC30" s="3">
        <f t="shared" si="30"/>
        <v>0</v>
      </c>
      <c r="CD30" s="3">
        <f t="shared" si="31"/>
        <v>0</v>
      </c>
      <c r="CE30" s="3">
        <f t="shared" si="32"/>
        <v>0</v>
      </c>
      <c r="CF30" s="3">
        <f t="shared" si="33"/>
        <v>0</v>
      </c>
      <c r="CG30" s="3">
        <f t="shared" si="34"/>
        <v>0</v>
      </c>
      <c r="CH30" s="3">
        <f t="shared" si="35"/>
        <v>0</v>
      </c>
      <c r="CI30" s="3">
        <f t="shared" si="36"/>
        <v>0</v>
      </c>
      <c r="CJ30" s="3">
        <f t="shared" si="37"/>
        <v>0</v>
      </c>
      <c r="CK30" s="3">
        <f t="shared" si="38"/>
        <v>0</v>
      </c>
      <c r="CL30" s="3">
        <f t="shared" si="39"/>
        <v>0</v>
      </c>
      <c r="CM30" s="3">
        <f t="shared" si="40"/>
        <v>0</v>
      </c>
      <c r="CP30" s="3">
        <f>IF(ISERROR(CC30*SUM(CD31:$CM$36)),0,CC30*SUM(CD31:$CM$36))</f>
        <v>0</v>
      </c>
      <c r="CQ30" s="3">
        <f>IF(ISERROR(CD30*SUM(CE31:$CM$36)),0,CD30*SUM(CE31:$CM$36))</f>
        <v>0</v>
      </c>
      <c r="CR30" s="3">
        <f>IF(ISERROR(CE30*SUM(CF31:$CM$36)),0,CE30*SUM(CF31:$CM$36))</f>
        <v>0</v>
      </c>
      <c r="CS30" s="3">
        <f>IF(ISERROR(CF30*SUM(CG31:$CM$36)),0,CF30*SUM(CG31:$CM$36))</f>
        <v>0</v>
      </c>
      <c r="CT30" s="3">
        <f>IF(ISERROR(CG30*SUM(CH31:$CM$36)),0,CG30*SUM(CH31:$CM$36))</f>
        <v>0</v>
      </c>
      <c r="CU30" s="3">
        <f>IF(ISERROR(CH30*SUM(CI31:$CM$36)),0,CH30*SUM(CI31:$CM$36))</f>
        <v>0</v>
      </c>
      <c r="CV30" s="3">
        <f>IF(ISERROR(CI30*SUM(CJ31:$CM$36)),0,CI30*SUM(CJ31:$CM$36))</f>
        <v>0</v>
      </c>
      <c r="CW30" s="3">
        <f>IF(ISERROR(CJ30*SUM(CK31:$CM$36)),0,CJ30*SUM(CK31:$CM$36))</f>
        <v>0</v>
      </c>
      <c r="CX30" s="3">
        <f>IF(ISERROR(CK30*SUM(CL31:$CM$36)),0,CK30*SUM(CL31:$CM$36))</f>
        <v>0</v>
      </c>
      <c r="CY30" s="3">
        <f>IF(ISERROR(CL30*SUM(CM31:$CM$36)),0,CL30*SUM(CM31:$CM$36))</f>
        <v>0</v>
      </c>
      <c r="CZ30" s="3">
        <v>0</v>
      </c>
      <c r="DB30" s="45"/>
    </row>
    <row r="31" spans="1:106" ht="13.5" customHeight="1">
      <c r="A31">
        <v>28</v>
      </c>
      <c r="B31" s="146"/>
      <c r="C31" s="146"/>
      <c r="D31" s="50" t="str">
        <f t="shared" si="2"/>
        <v>-</v>
      </c>
      <c r="F31" s="93" t="str">
        <f aca="true" t="shared" si="42" ref="F31:F36">$X$5&amp;"-"&amp;$X8</f>
        <v>C-F</v>
      </c>
      <c r="G31" s="53">
        <f t="shared" si="0"/>
        <v>0</v>
      </c>
      <c r="AP31" s="37"/>
      <c r="AQ31" s="52"/>
      <c r="AR31" s="50" t="str">
        <f t="shared" si="3"/>
        <v>-</v>
      </c>
      <c r="AT31" s="93" t="str">
        <f aca="true" t="shared" si="43" ref="AT31:AT36">$X$5&amp;"-"&amp;$X8</f>
        <v>C-F</v>
      </c>
      <c r="AU31" s="53">
        <f t="shared" si="1"/>
        <v>0</v>
      </c>
      <c r="CA31" s="44"/>
      <c r="CB31" t="str">
        <f>$X$8</f>
        <v>F</v>
      </c>
      <c r="CC31" s="3">
        <f t="shared" si="30"/>
        <v>0</v>
      </c>
      <c r="CD31" s="3">
        <f t="shared" si="31"/>
        <v>0</v>
      </c>
      <c r="CE31" s="3">
        <f t="shared" si="32"/>
        <v>0</v>
      </c>
      <c r="CF31" s="3">
        <f t="shared" si="33"/>
        <v>0</v>
      </c>
      <c r="CG31" s="3">
        <f t="shared" si="34"/>
        <v>0</v>
      </c>
      <c r="CH31" s="3">
        <f>P18</f>
        <v>0</v>
      </c>
      <c r="CI31" s="3">
        <f t="shared" si="36"/>
        <v>0</v>
      </c>
      <c r="CJ31" s="3">
        <f t="shared" si="37"/>
        <v>0</v>
      </c>
      <c r="CK31" s="3">
        <f t="shared" si="38"/>
        <v>0</v>
      </c>
      <c r="CL31" s="3">
        <f t="shared" si="39"/>
        <v>0</v>
      </c>
      <c r="CM31" s="3">
        <f t="shared" si="40"/>
        <v>0</v>
      </c>
      <c r="CP31" s="3">
        <f>IF(ISERROR(CC31*SUM(CD32:$CM$36)),0,CC31*SUM(CD32:$CM$36))</f>
        <v>0</v>
      </c>
      <c r="CQ31" s="3">
        <f>IF(ISERROR(CD31*SUM(CE32:$CM$36)),0,CD31*SUM(CE32:$CM$36))</f>
        <v>0</v>
      </c>
      <c r="CR31" s="3">
        <f>IF(ISERROR(CE31*SUM(CF32:$CM$36)),0,CE31*SUM(CF32:$CM$36))</f>
        <v>0</v>
      </c>
      <c r="CS31" s="3">
        <f>IF(ISERROR(CF31*SUM(CG32:$CM$36)),0,CF31*SUM(CG32:$CM$36))</f>
        <v>0</v>
      </c>
      <c r="CT31" s="3">
        <f>IF(ISERROR(CG31*SUM(CH32:$CM$36)),0,CG31*SUM(CH32:$CM$36))</f>
        <v>0</v>
      </c>
      <c r="CU31" s="3">
        <f>IF(ISERROR(CH31*SUM(CI32:$CM$36)),0,CH31*SUM(CI32:$CM$36))</f>
        <v>0</v>
      </c>
      <c r="CV31" s="3">
        <f>IF(ISERROR(CI31*SUM(CJ32:$CM$36)),0,CI31*SUM(CJ32:$CM$36))</f>
        <v>0</v>
      </c>
      <c r="CW31" s="3">
        <f>IF(ISERROR(CJ31*SUM(CK32:$CM$36)),0,CJ31*SUM(CK32:$CM$36))</f>
        <v>0</v>
      </c>
      <c r="CX31" s="3">
        <f>IF(ISERROR(CK31*SUM(CL32:$CM$36)),0,CK31*SUM(CL32:$CM$36))</f>
        <v>0</v>
      </c>
      <c r="CY31" s="3">
        <f>IF(ISERROR(CL31*SUM(CM32:$CM$36)),0,CL31*SUM(CM32:$CM$36))</f>
        <v>0</v>
      </c>
      <c r="CZ31" s="3">
        <v>0</v>
      </c>
      <c r="DA31" s="1"/>
      <c r="DB31" s="45"/>
    </row>
    <row r="32" spans="1:106" ht="13.5" customHeight="1" thickBot="1">
      <c r="A32">
        <v>29</v>
      </c>
      <c r="B32" s="146"/>
      <c r="C32" s="146"/>
      <c r="D32" s="50" t="str">
        <f t="shared" si="2"/>
        <v>-</v>
      </c>
      <c r="F32" s="93" t="str">
        <f t="shared" si="42"/>
        <v>C-G</v>
      </c>
      <c r="G32" s="53">
        <f t="shared" si="0"/>
        <v>0</v>
      </c>
      <c r="AP32" s="112"/>
      <c r="AQ32" s="52"/>
      <c r="AR32" s="50" t="str">
        <f t="shared" si="3"/>
        <v>-</v>
      </c>
      <c r="AT32" s="93" t="str">
        <f t="shared" si="43"/>
        <v>C-G</v>
      </c>
      <c r="AU32" s="53">
        <f t="shared" si="1"/>
        <v>0</v>
      </c>
      <c r="CA32" s="44"/>
      <c r="CB32" t="str">
        <f>$X$7</f>
        <v>E</v>
      </c>
      <c r="CC32" s="3">
        <f t="shared" si="30"/>
        <v>0</v>
      </c>
      <c r="CD32" s="3">
        <f t="shared" si="31"/>
        <v>0</v>
      </c>
      <c r="CE32" s="3">
        <f t="shared" si="32"/>
        <v>0</v>
      </c>
      <c r="CF32" s="3">
        <f t="shared" si="33"/>
        <v>0</v>
      </c>
      <c r="CG32" s="3">
        <f t="shared" si="34"/>
        <v>0</v>
      </c>
      <c r="CH32" s="3">
        <f t="shared" si="35"/>
        <v>0</v>
      </c>
      <c r="CI32" s="3">
        <f t="shared" si="36"/>
        <v>0</v>
      </c>
      <c r="CJ32" s="3">
        <f t="shared" si="37"/>
        <v>0</v>
      </c>
      <c r="CK32" s="3">
        <f t="shared" si="38"/>
        <v>0</v>
      </c>
      <c r="CL32" s="3">
        <f t="shared" si="39"/>
        <v>0</v>
      </c>
      <c r="CM32" s="3">
        <f t="shared" si="40"/>
        <v>0</v>
      </c>
      <c r="CP32" s="3">
        <f>IF(ISERROR(CC32*SUM(CD33:$CM$36)),0,CC32*SUM(CD33:$CM$36))</f>
        <v>0</v>
      </c>
      <c r="CQ32" s="3">
        <f>IF(ISERROR(CD32*SUM(CE33:$CM$36)),0,CD32*SUM(CE33:$CM$36))</f>
        <v>0</v>
      </c>
      <c r="CR32" s="3">
        <f>IF(ISERROR(CE32*SUM(CF33:$CM$36)),0,CE32*SUM(CF33:$CM$36))</f>
        <v>0</v>
      </c>
      <c r="CS32" s="3">
        <f>IF(ISERROR(CF32*SUM(CG33:$CM$36)),0,CF32*SUM(CG33:$CM$36))</f>
        <v>0</v>
      </c>
      <c r="CT32" s="3">
        <f>IF(ISERROR(CG32*SUM(CH33:$CM$36)),0,CG32*SUM(CH33:$CM$36))</f>
        <v>0</v>
      </c>
      <c r="CU32" s="3">
        <f>IF(ISERROR(CH32*SUM(CI33:$CM$36)),0,CH32*SUM(CI33:$CM$36))</f>
        <v>0</v>
      </c>
      <c r="CV32" s="3">
        <f>IF(ISERROR(CI32*SUM(CJ33:$CM$36)),0,CI32*SUM(CJ33:$CM$36))</f>
        <v>0</v>
      </c>
      <c r="CW32" s="3">
        <f>IF(ISERROR(CJ32*SUM(CK33:$CM$36)),0,CJ32*SUM(CK33:$CM$36))</f>
        <v>0</v>
      </c>
      <c r="CX32" s="3">
        <f>IF(ISERROR(CK32*SUM(CL33:$CM$36)),0,CK32*SUM(CL33:$CM$36))</f>
        <v>0</v>
      </c>
      <c r="CY32" s="3">
        <f>IF(ISERROR(CL32*SUM(CM33:$CM$36)),0,CL32*SUM(CM33:$CM$36))</f>
        <v>0</v>
      </c>
      <c r="CZ32" s="3">
        <v>0</v>
      </c>
      <c r="DA32" s="1"/>
      <c r="DB32" s="45"/>
    </row>
    <row r="33" spans="1:106" ht="13.5" customHeight="1" thickBot="1">
      <c r="A33">
        <v>30</v>
      </c>
      <c r="B33" s="146"/>
      <c r="C33" s="146"/>
      <c r="D33" s="50" t="str">
        <f t="shared" si="2"/>
        <v>-</v>
      </c>
      <c r="F33" s="93" t="str">
        <f t="shared" si="42"/>
        <v>C-H</v>
      </c>
      <c r="G33" s="53">
        <f t="shared" si="0"/>
        <v>0</v>
      </c>
      <c r="I33" s="92" t="s">
        <v>44</v>
      </c>
      <c r="J33" s="83"/>
      <c r="K33" s="66" t="s">
        <v>9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85"/>
      <c r="AP33" s="37"/>
      <c r="AQ33" s="52"/>
      <c r="AR33" s="50" t="str">
        <f t="shared" si="3"/>
        <v>-</v>
      </c>
      <c r="AT33" s="93" t="str">
        <f t="shared" si="43"/>
        <v>C-H</v>
      </c>
      <c r="AU33" s="53">
        <f t="shared" si="1"/>
        <v>0</v>
      </c>
      <c r="CA33" s="44"/>
      <c r="CB33" s="1" t="str">
        <f>$X$6</f>
        <v>D</v>
      </c>
      <c r="CC33" s="3">
        <f t="shared" si="30"/>
        <v>0</v>
      </c>
      <c r="CD33" s="3">
        <f t="shared" si="31"/>
        <v>0</v>
      </c>
      <c r="CE33" s="3">
        <f t="shared" si="32"/>
        <v>0</v>
      </c>
      <c r="CF33" s="3">
        <f t="shared" si="33"/>
        <v>0</v>
      </c>
      <c r="CG33" s="3">
        <f t="shared" si="34"/>
        <v>0</v>
      </c>
      <c r="CH33" s="3">
        <f t="shared" si="35"/>
        <v>0</v>
      </c>
      <c r="CI33" s="3">
        <f t="shared" si="36"/>
        <v>0</v>
      </c>
      <c r="CJ33" s="3">
        <f t="shared" si="37"/>
        <v>0</v>
      </c>
      <c r="CK33" s="3">
        <f t="shared" si="38"/>
        <v>0</v>
      </c>
      <c r="CL33" s="3">
        <f t="shared" si="39"/>
        <v>0</v>
      </c>
      <c r="CM33" s="3">
        <f t="shared" si="40"/>
        <v>0</v>
      </c>
      <c r="CN33" s="1"/>
      <c r="CO33" s="1"/>
      <c r="CP33" s="3">
        <f>IF(ISERROR(CC33*SUM(CD34:$CM$36)),0,CC33*SUM(CD34:$CM$36))</f>
        <v>0</v>
      </c>
      <c r="CQ33" s="3">
        <f>IF(ISERROR(CD33*SUM(CE34:$CM$36)),0,CD33*SUM(CE34:$CM$36))</f>
        <v>0</v>
      </c>
      <c r="CR33" s="3">
        <f>IF(ISERROR(CE33*SUM(CF34:$CM$36)),0,CE33*SUM(CF34:$CM$36))</f>
        <v>0</v>
      </c>
      <c r="CS33" s="3">
        <f>IF(ISERROR(CF33*SUM(CG34:$CM$36)),0,CF33*SUM(CG34:$CM$36))</f>
        <v>0</v>
      </c>
      <c r="CT33" s="3">
        <f>IF(ISERROR(CG33*SUM(CH34:$CM$36)),0,CG33*SUM(CH34:$CM$36))</f>
        <v>0</v>
      </c>
      <c r="CU33" s="3">
        <f>IF(ISERROR(CH33*SUM(CI34:$CM$36)),0,CH33*SUM(CI34:$CM$36))</f>
        <v>0</v>
      </c>
      <c r="CV33" s="3">
        <f>IF(ISERROR(CI33*SUM(CJ34:$CM$36)),0,CI33*SUM(CJ34:$CM$36))</f>
        <v>0</v>
      </c>
      <c r="CW33" s="3">
        <f>IF(ISERROR(CJ33*SUM(CK34:$CM$36)),0,CJ33*SUM(CK34:$CM$36))</f>
        <v>0</v>
      </c>
      <c r="CX33" s="3">
        <f>IF(ISERROR(CK33*SUM(CL34:$CM$36)),0,CK33*SUM(CL34:$CM$36))</f>
        <v>0</v>
      </c>
      <c r="CY33" s="3">
        <f>IF(ISERROR(CL33*SUM(CM34:$CM$36)),0,CL33*SUM(CM34:$CM$36))</f>
        <v>0</v>
      </c>
      <c r="CZ33" s="3">
        <v>0</v>
      </c>
      <c r="DA33" s="1"/>
      <c r="DB33" s="45"/>
    </row>
    <row r="34" spans="1:106" ht="13.5" customHeight="1">
      <c r="A34">
        <v>31</v>
      </c>
      <c r="B34" s="146"/>
      <c r="C34" s="146"/>
      <c r="D34" s="50" t="str">
        <f t="shared" si="2"/>
        <v>-</v>
      </c>
      <c r="F34" s="93" t="str">
        <f t="shared" si="42"/>
        <v>C-I</v>
      </c>
      <c r="G34" s="53">
        <f t="shared" si="0"/>
        <v>0</v>
      </c>
      <c r="I34" s="67"/>
      <c r="J34" s="65"/>
      <c r="K34" s="90" t="str">
        <f>X3</f>
        <v>A</v>
      </c>
      <c r="L34" s="90" t="str">
        <f>X4</f>
        <v>B</v>
      </c>
      <c r="M34" s="90" t="str">
        <f>X5</f>
        <v>C</v>
      </c>
      <c r="N34" s="134" t="str">
        <f>X6</f>
        <v>D</v>
      </c>
      <c r="O34" s="133" t="str">
        <f>X7</f>
        <v>E</v>
      </c>
      <c r="P34" s="91" t="str">
        <f>X8</f>
        <v>F</v>
      </c>
      <c r="Q34" s="91" t="str">
        <f>$X$9</f>
        <v>G</v>
      </c>
      <c r="R34" s="91" t="str">
        <f>$X$10</f>
        <v>H</v>
      </c>
      <c r="S34" s="91" t="str">
        <f>$X$11</f>
        <v>I</v>
      </c>
      <c r="T34" s="91" t="str">
        <f>$X$12</f>
        <v>J</v>
      </c>
      <c r="U34" s="134" t="str">
        <f>$X$13</f>
        <v>K</v>
      </c>
      <c r="V34" s="138"/>
      <c r="AP34" s="112"/>
      <c r="AQ34" s="52"/>
      <c r="AR34" s="50" t="str">
        <f t="shared" si="3"/>
        <v>-</v>
      </c>
      <c r="AT34" s="93" t="str">
        <f t="shared" si="43"/>
        <v>C-I</v>
      </c>
      <c r="AU34" s="53">
        <f t="shared" si="1"/>
        <v>0</v>
      </c>
      <c r="CA34" s="44"/>
      <c r="CB34" s="1" t="str">
        <f>$X$5</f>
        <v>C</v>
      </c>
      <c r="CC34" s="3">
        <f t="shared" si="30"/>
        <v>0</v>
      </c>
      <c r="CD34" s="3">
        <f t="shared" si="31"/>
        <v>0</v>
      </c>
      <c r="CE34" s="3">
        <f t="shared" si="32"/>
        <v>0</v>
      </c>
      <c r="CF34" s="3">
        <f t="shared" si="33"/>
        <v>0</v>
      </c>
      <c r="CG34" s="3">
        <f t="shared" si="34"/>
        <v>0</v>
      </c>
      <c r="CH34" s="3">
        <f t="shared" si="35"/>
        <v>0</v>
      </c>
      <c r="CI34" s="3">
        <f t="shared" si="36"/>
        <v>0</v>
      </c>
      <c r="CJ34" s="3">
        <f t="shared" si="37"/>
        <v>0</v>
      </c>
      <c r="CK34" s="3">
        <f t="shared" si="38"/>
        <v>0</v>
      </c>
      <c r="CL34" s="3">
        <f t="shared" si="39"/>
        <v>0</v>
      </c>
      <c r="CM34" s="3">
        <f t="shared" si="40"/>
        <v>0</v>
      </c>
      <c r="CN34" s="1"/>
      <c r="CO34" s="1"/>
      <c r="CP34" s="3">
        <f>IF(ISERROR(CC34*SUM(CD35:$CM$36)),0,CC34*SUM(CD35:$CM$36))</f>
        <v>0</v>
      </c>
      <c r="CQ34" s="3">
        <f>IF(ISERROR(CD34*SUM(CE35:$CM$36)),0,CD34*SUM(CE35:$CM$36))</f>
        <v>0</v>
      </c>
      <c r="CR34" s="3">
        <f>IF(ISERROR(CE34*SUM(CF35:$CM$36)),0,CE34*SUM(CF35:$CM$36))</f>
        <v>0</v>
      </c>
      <c r="CS34" s="3">
        <f>IF(ISERROR(CF34*SUM(CG35:$CM$36)),0,CF34*SUM(CG35:$CM$36))</f>
        <v>0</v>
      </c>
      <c r="CT34" s="3">
        <f>IF(ISERROR(CG34*SUM(CH35:$CM$36)),0,CG34*SUM(CH35:$CM$36))</f>
        <v>0</v>
      </c>
      <c r="CU34" s="3">
        <f>IF(ISERROR(CH34*SUM(CI35:$CM$36)),0,CH34*SUM(CI35:$CM$36))</f>
        <v>0</v>
      </c>
      <c r="CV34" s="3">
        <f>IF(ISERROR(CI34*SUM(CJ35:$CM$36)),0,CI34*SUM(CJ35:$CM$36))</f>
        <v>0</v>
      </c>
      <c r="CW34" s="3">
        <f>IF(ISERROR(CJ34*SUM(CK35:$CM$36)),0,CJ34*SUM(CK35:$CM$36))</f>
        <v>0</v>
      </c>
      <c r="CX34" s="3">
        <f>IF(ISERROR(CK34*SUM(CL35:$CM$36)),0,CK34*SUM(CL35:$CM$36))</f>
        <v>0</v>
      </c>
      <c r="CY34" s="3">
        <f>IF(ISERROR(CL34*SUM(CM35:$CM$36)),0,CL34*SUM(CM35:$CM$36))</f>
        <v>0</v>
      </c>
      <c r="CZ34" s="3">
        <v>0</v>
      </c>
      <c r="DA34" s="1"/>
      <c r="DB34" s="45"/>
    </row>
    <row r="35" spans="1:106" ht="13.5" customHeight="1">
      <c r="A35">
        <v>32</v>
      </c>
      <c r="B35" s="146"/>
      <c r="C35" s="146"/>
      <c r="D35" s="50" t="str">
        <f t="shared" si="2"/>
        <v>-</v>
      </c>
      <c r="F35" s="93" t="str">
        <f t="shared" si="42"/>
        <v>C-J</v>
      </c>
      <c r="G35" s="53">
        <f t="shared" si="0"/>
        <v>0</v>
      </c>
      <c r="I35" s="84" t="s">
        <v>10</v>
      </c>
      <c r="J35" s="78" t="str">
        <f>$X$13</f>
        <v>K</v>
      </c>
      <c r="K35" s="139">
        <f>IF(OR(ISBLANK($AU$14),$AU$14=0),"",$AU$14)</f>
      </c>
      <c r="L35" s="139">
        <f>IF(OR(ISBLANK($AU$25),$AU$25=0),"",$AU$25)</f>
      </c>
      <c r="M35" s="139">
        <f>IF(OR(ISBLANK($AU$36),$AU$36=0),"",$AU$36)</f>
      </c>
      <c r="N35" s="139">
        <f>IF(OR(ISBLANK($AU$47),$AU$47=0),"",$AU$47)</f>
      </c>
      <c r="O35" s="139">
        <f>IF(OR(ISBLANK($AU$58),$AU$58=0),"",$AU$58)</f>
      </c>
      <c r="P35" s="139">
        <f>IF(OR(ISBLANK($AU$69),$AU$69=0),"",$AU$69)</f>
      </c>
      <c r="Q35" s="139">
        <f>IF(OR(ISBLANK($AU$80),$AU$80=0),"",$AU$80)</f>
      </c>
      <c r="R35" s="139">
        <f>IF(OR(ISBLANK($AU$91),$AU$91=0),"",$AU$91)</f>
      </c>
      <c r="S35" s="139">
        <f>IF(OR(ISBLANK($AU$102),$AU$102=0),"",$AU$102)</f>
      </c>
      <c r="T35" s="139">
        <f>IF(OR(ISBLANK($AU$113),$AU$113=0),"",$AU$113)</f>
      </c>
      <c r="U35" s="140">
        <f>IF(OR(ISBLANK($AU$124),$AU$124=0),"",$AU$124)</f>
      </c>
      <c r="V35" s="136">
        <f>SUM(K35:U35)</f>
        <v>0</v>
      </c>
      <c r="AP35" s="112"/>
      <c r="AQ35" s="52"/>
      <c r="AR35" s="50" t="str">
        <f t="shared" si="3"/>
        <v>-</v>
      </c>
      <c r="AT35" s="93" t="str">
        <f t="shared" si="43"/>
        <v>C-J</v>
      </c>
      <c r="AU35" s="53">
        <f t="shared" si="1"/>
        <v>0</v>
      </c>
      <c r="CA35" s="44"/>
      <c r="CB35" s="1" t="str">
        <f>$X$4</f>
        <v>B</v>
      </c>
      <c r="CC35" s="3">
        <f t="shared" si="30"/>
        <v>0</v>
      </c>
      <c r="CD35" s="3">
        <f t="shared" si="31"/>
        <v>0</v>
      </c>
      <c r="CE35" s="3">
        <f t="shared" si="32"/>
        <v>0</v>
      </c>
      <c r="CF35" s="3">
        <f t="shared" si="33"/>
        <v>0</v>
      </c>
      <c r="CG35" s="3">
        <f t="shared" si="34"/>
        <v>0</v>
      </c>
      <c r="CH35" s="3">
        <f t="shared" si="35"/>
        <v>0</v>
      </c>
      <c r="CI35" s="3">
        <f t="shared" si="36"/>
        <v>0</v>
      </c>
      <c r="CJ35" s="3">
        <f t="shared" si="37"/>
        <v>0</v>
      </c>
      <c r="CK35" s="3">
        <f t="shared" si="38"/>
        <v>0</v>
      </c>
      <c r="CL35" s="3">
        <f t="shared" si="39"/>
        <v>0</v>
      </c>
      <c r="CM35" s="3">
        <f t="shared" si="40"/>
        <v>0</v>
      </c>
      <c r="CN35" s="1"/>
      <c r="CO35" s="1"/>
      <c r="CP35" s="3">
        <f>IF(ISERROR(CC35*SUM(CD36:$CM$36)),0,CC35*SUM(CD36:$CM$36))</f>
        <v>0</v>
      </c>
      <c r="CQ35" s="3">
        <f>IF(ISERROR(CD35*SUM(CE36:$CM$36)),0,CD35*SUM(CE36:$CM$36))</f>
        <v>0</v>
      </c>
      <c r="CR35" s="3">
        <f>IF(ISERROR(CE35*SUM(CF36:$CM$36)),0,CE35*SUM(CF36:$CM$36))</f>
        <v>0</v>
      </c>
      <c r="CS35" s="3">
        <f>IF(ISERROR(CF35*SUM(CG36:$CM$36)),0,CF35*SUM(CG36:$CM$36))</f>
        <v>0</v>
      </c>
      <c r="CT35" s="3">
        <f>IF(ISERROR(CG35*SUM(CH36:$CM$36)),0,CG35*SUM(CH36:$CM$36))</f>
        <v>0</v>
      </c>
      <c r="CU35" s="3">
        <f>IF(ISERROR(CH35*SUM(CI36:$CM$36)),0,CH35*SUM(CI36:$CM$36))</f>
        <v>0</v>
      </c>
      <c r="CV35" s="3">
        <f>IF(ISERROR(CI35*SUM(CJ36:$CM$36)),0,CI35*SUM(CJ36:$CM$36))</f>
        <v>0</v>
      </c>
      <c r="CW35" s="3">
        <f>IF(ISERROR(CJ35*SUM(CK36:$CM$36)),0,CJ35*SUM(CK36:$CM$36))</f>
        <v>0</v>
      </c>
      <c r="CX35" s="3">
        <f>IF(ISERROR(CK35*SUM(CL36:$CM$36)),0,CK35*SUM(CL36:$CM$36))</f>
        <v>0</v>
      </c>
      <c r="CY35" s="3">
        <f>IF(ISERROR(CL35*SUM(CM36:$CM$36)),0,CL35*SUM(CM36:$CM$36))</f>
        <v>0</v>
      </c>
      <c r="CZ35" s="3">
        <v>0</v>
      </c>
      <c r="DB35" s="45"/>
    </row>
    <row r="36" spans="1:106" ht="13.5" customHeight="1" thickBot="1">
      <c r="A36">
        <v>33</v>
      </c>
      <c r="B36" s="146"/>
      <c r="C36" s="146"/>
      <c r="D36" s="50" t="str">
        <f t="shared" si="2"/>
        <v>-</v>
      </c>
      <c r="F36" s="93" t="str">
        <f t="shared" si="42"/>
        <v>C-K</v>
      </c>
      <c r="G36" s="53">
        <f aca="true" t="shared" si="44" ref="G36:G67">COUNTIF($D$4:$D$10000,F36)</f>
        <v>0</v>
      </c>
      <c r="I36" s="84"/>
      <c r="J36" s="78" t="str">
        <f>$X$12</f>
        <v>J</v>
      </c>
      <c r="K36" s="139">
        <f>IF(OR(ISBLANK($AU$13),$AU$13=0),"",$AU$13)</f>
      </c>
      <c r="L36" s="139">
        <f>IF(OR(ISBLANK($AU$24),$AU$24=0),"",$AU$24)</f>
      </c>
      <c r="M36" s="139">
        <f>IF(OR(ISBLANK($AU$35),$AU$35=0),"",$AU$35)</f>
      </c>
      <c r="N36" s="139">
        <f>IF(OR(ISBLANK($AU$46),$AU$46=0),"",$AU$46)</f>
      </c>
      <c r="O36" s="139">
        <f>IF(OR(ISBLANK($AU$57),$AU$57=0),"",$AU$57)</f>
      </c>
      <c r="P36" s="139">
        <f>IF(OR(ISBLANK($AU$68),$AU$68=0),"",$AU$68)</f>
      </c>
      <c r="Q36" s="139">
        <f>IF(OR(ISBLANK($AU$79),$AU$79=0),"",$AU$79)</f>
      </c>
      <c r="R36" s="139">
        <f>IF(OR(ISBLANK($AU$90),$AU$90=0),"",$AU$90)</f>
      </c>
      <c r="S36" s="139">
        <f>IF(OR(ISBLANK($AU$101),$AU$101=0),"",$AU$101)</f>
      </c>
      <c r="T36" s="141">
        <f>IF(OR(ISBLANK($AU$112),$AU$112=0),"",$AU$112)</f>
      </c>
      <c r="U36" s="142">
        <f>IF(OR(ISBLANK($AU$123),$AU$123=0),"",$AU$123)</f>
      </c>
      <c r="V36" s="136">
        <f aca="true" t="shared" si="45" ref="V36:V45">SUM(K36:U36)</f>
        <v>0</v>
      </c>
      <c r="AP36" s="112"/>
      <c r="AQ36" s="52"/>
      <c r="AR36" s="50" t="str">
        <f t="shared" si="3"/>
        <v>-</v>
      </c>
      <c r="AT36" s="93" t="str">
        <f t="shared" si="43"/>
        <v>C-K</v>
      </c>
      <c r="AU36" s="53">
        <f aca="true" t="shared" si="46" ref="AU36:AU67">COUNTIF($AR$4:$AR$1004,AT36)</f>
        <v>0</v>
      </c>
      <c r="CA36" s="44"/>
      <c r="CB36" s="1" t="str">
        <f>$X$3</f>
        <v>A</v>
      </c>
      <c r="CC36" s="3">
        <f>K23</f>
        <v>0</v>
      </c>
      <c r="CD36" s="3">
        <f t="shared" si="31"/>
        <v>0</v>
      </c>
      <c r="CE36" s="3">
        <f t="shared" si="32"/>
        <v>0</v>
      </c>
      <c r="CF36" s="3">
        <f t="shared" si="33"/>
        <v>0</v>
      </c>
      <c r="CG36" s="3">
        <f t="shared" si="34"/>
        <v>0</v>
      </c>
      <c r="CH36" s="3">
        <f t="shared" si="35"/>
        <v>0</v>
      </c>
      <c r="CI36" s="3">
        <f t="shared" si="36"/>
        <v>0</v>
      </c>
      <c r="CJ36" s="3">
        <f t="shared" si="37"/>
        <v>0</v>
      </c>
      <c r="CK36" s="3">
        <f t="shared" si="38"/>
        <v>0</v>
      </c>
      <c r="CL36" s="3">
        <f t="shared" si="39"/>
        <v>0</v>
      </c>
      <c r="CM36" s="3">
        <f t="shared" si="40"/>
        <v>0</v>
      </c>
      <c r="CN36" s="1"/>
      <c r="CO36" s="1"/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B36" s="45"/>
    </row>
    <row r="37" spans="1:106" ht="13.5" customHeight="1" thickBot="1">
      <c r="A37">
        <v>34</v>
      </c>
      <c r="B37" s="146"/>
      <c r="C37" s="146"/>
      <c r="D37" s="50" t="str">
        <f t="shared" si="2"/>
        <v>-</v>
      </c>
      <c r="F37" s="93" t="str">
        <f>$X$6&amp;"-"&amp;$X$3</f>
        <v>D-A</v>
      </c>
      <c r="G37" s="53">
        <f t="shared" si="44"/>
        <v>0</v>
      </c>
      <c r="I37" s="84"/>
      <c r="J37" s="78" t="str">
        <f>$X$11</f>
        <v>I</v>
      </c>
      <c r="K37" s="139">
        <f>IF(OR(ISBLANK($AU$12),$AU$12=0),"",$AU$12)</f>
      </c>
      <c r="L37" s="139">
        <f>IF(OR(ISBLANK($AU$23),$AU$23=0),"",$AU$23)</f>
      </c>
      <c r="M37" s="139">
        <f>IF(OR(ISBLANK($AU$34),$AU$34=0),"",$AU$34)</f>
      </c>
      <c r="N37" s="139">
        <f>IF(OR(ISBLANK($AU$45),$AU$45=0),"",$AU$45)</f>
      </c>
      <c r="O37" s="139">
        <f>IF(OR(ISBLANK($AU$56),$AU$56=0),"",$AU$56)</f>
      </c>
      <c r="P37" s="139">
        <f>IF(OR(ISBLANK($AU$67),$AU$67=0),"",$AU$67)</f>
      </c>
      <c r="Q37" s="139">
        <f>IF(OR(ISBLANK($AU$78),$AU$78=0),"",$AU$78)</f>
      </c>
      <c r="R37" s="139">
        <f>IF(OR(ISBLANK($AU$89),$AU$89=0),"",$AU$89)</f>
      </c>
      <c r="S37" s="141">
        <f>IF(OR(ISBLANK($AU$100),$AU$100=0),"",$AU$100)</f>
      </c>
      <c r="T37" s="139">
        <f>IF(OR(ISBLANK($AU$111),$AU$111=0),"",$AU$111)</f>
      </c>
      <c r="U37" s="142">
        <f>IF(OR(ISBLANK($AU$122),$AU$122=0),"",$AU$122)</f>
      </c>
      <c r="V37" s="136">
        <f t="shared" si="45"/>
        <v>0</v>
      </c>
      <c r="AP37" s="112"/>
      <c r="AQ37" s="52"/>
      <c r="AR37" s="50" t="str">
        <f t="shared" si="3"/>
        <v>-</v>
      </c>
      <c r="AT37" s="93" t="str">
        <f>$X$6&amp;"-"&amp;$X$3</f>
        <v>D-A</v>
      </c>
      <c r="AU37" s="53">
        <f t="shared" si="46"/>
        <v>0</v>
      </c>
      <c r="AX37" s="12">
        <f>BJ21-BJ22</f>
        <v>0</v>
      </c>
      <c r="AY37" s="13" t="e">
        <f>1/V24^2</f>
        <v>#DIV/0!</v>
      </c>
      <c r="AZ37" s="60" t="e">
        <f>AX37*AY37</f>
        <v>#DIV/0!</v>
      </c>
      <c r="CA37" s="44"/>
      <c r="CB37" s="1"/>
      <c r="CC37" s="1"/>
      <c r="CD37" s="1"/>
      <c r="CE37" s="1"/>
      <c r="CF37" s="1"/>
      <c r="CG37" s="1"/>
      <c r="CH37" s="1"/>
      <c r="CN37" s="3">
        <f>SUM(CC26:CM36)</f>
        <v>0</v>
      </c>
      <c r="CO37" s="1"/>
      <c r="CP37" s="1"/>
      <c r="CQ37" s="1"/>
      <c r="CR37" s="1"/>
      <c r="CS37" s="1"/>
      <c r="DA37" s="3">
        <f>SUM(CP26:CZ36)</f>
        <v>0</v>
      </c>
      <c r="DB37" s="45"/>
    </row>
    <row r="38" spans="1:106" ht="13.5" customHeight="1">
      <c r="A38">
        <v>35</v>
      </c>
      <c r="B38" s="146"/>
      <c r="C38" s="146"/>
      <c r="D38" s="50" t="str">
        <f t="shared" si="2"/>
        <v>-</v>
      </c>
      <c r="F38" s="93" t="str">
        <f>$X$6&amp;"-"&amp;$X$4</f>
        <v>D-B</v>
      </c>
      <c r="G38" s="53">
        <f t="shared" si="44"/>
        <v>0</v>
      </c>
      <c r="I38" s="84"/>
      <c r="J38" s="78" t="str">
        <f>$X$10</f>
        <v>H</v>
      </c>
      <c r="K38" s="139">
        <f>IF(OR(ISBLANK($AU$11),$AU$11=0),"",$AU$11)</f>
      </c>
      <c r="L38" s="139">
        <f>IF(OR(ISBLANK($AU$22),$AU$22=0),"",$AU$22)</f>
      </c>
      <c r="M38" s="139"/>
      <c r="N38" s="139">
        <f>IF(OR(ISBLANK($AU$44),$AU$44=0),"",$AU$44)</f>
      </c>
      <c r="O38" s="139">
        <f>IF(OR(ISBLANK($AU$55),$AU$55=0),"",$AU$55)</f>
      </c>
      <c r="P38" s="139">
        <f>IF(OR(ISBLANK($AU$66),$AU$66=0),"",$AU$66)</f>
      </c>
      <c r="Q38" s="139">
        <f>IF(OR(ISBLANK($AU$77),$AU$77=0),"",$AU$77)</f>
      </c>
      <c r="R38" s="141">
        <f>IF(OR(ISBLANK($AU$88),$AU$88=0),"",$AU$88)</f>
      </c>
      <c r="S38" s="139">
        <f>IF(OR(ISBLANK($AU$99),$AU$99=0),"",$AU$99)</f>
      </c>
      <c r="T38" s="139">
        <f>IF(OR(ISBLANK($AU$110),$AU$110=0),"",$AU$110)</f>
      </c>
      <c r="U38" s="142">
        <f>IF(OR(ISBLANK($AU$121),$AU$121=0),"",$AU$121)</f>
      </c>
      <c r="V38" s="136">
        <f t="shared" si="45"/>
        <v>0</v>
      </c>
      <c r="AP38" s="112"/>
      <c r="AQ38" s="52"/>
      <c r="AR38" s="50" t="str">
        <f t="shared" si="3"/>
        <v>-</v>
      </c>
      <c r="AT38" s="93" t="str">
        <f>$X$6&amp;"-"&amp;$X$4</f>
        <v>D-B</v>
      </c>
      <c r="AU38" s="53">
        <f t="shared" si="46"/>
        <v>0</v>
      </c>
      <c r="CA38" s="44"/>
      <c r="CB38" s="1"/>
      <c r="CC38" s="1"/>
      <c r="CD38" s="1"/>
      <c r="CE38" s="1"/>
      <c r="CF38" s="1"/>
      <c r="CG38" s="1"/>
      <c r="CH38" s="1"/>
      <c r="CN38" s="1"/>
      <c r="CO38" s="1"/>
      <c r="CP38" s="1"/>
      <c r="CQ38" s="1"/>
      <c r="CR38" s="1"/>
      <c r="CS38" s="1"/>
      <c r="DA38" s="1"/>
      <c r="DB38" s="45"/>
    </row>
    <row r="39" spans="1:106" ht="13.5" customHeight="1">
      <c r="A39">
        <v>36</v>
      </c>
      <c r="B39" s="146"/>
      <c r="C39" s="146"/>
      <c r="D39" s="50" t="str">
        <f t="shared" si="2"/>
        <v>-</v>
      </c>
      <c r="F39" s="93" t="str">
        <f>$X$6&amp;"-"&amp;$X$5</f>
        <v>D-C</v>
      </c>
      <c r="G39" s="53">
        <f t="shared" si="44"/>
        <v>0</v>
      </c>
      <c r="I39" s="84"/>
      <c r="J39" s="78" t="str">
        <f>$X$9</f>
        <v>G</v>
      </c>
      <c r="K39" s="139">
        <f>IF(OR(ISBLANK($AU$10),$AU$10=0),"",$AU$10)</f>
      </c>
      <c r="L39" s="139">
        <f>IF(OR(ISBLANK($AU$21),$AU$21=0),"",$AU$21)</f>
      </c>
      <c r="M39" s="139">
        <f>IF(OR(ISBLANK($AU$32),$AU$32=0),"",$AU$32)</f>
      </c>
      <c r="N39" s="139">
        <f>IF(OR(ISBLANK($AU$43),$AU$43=0),"",$AU$43)</f>
      </c>
      <c r="O39" s="139">
        <f>IF(OR(ISBLANK($AU$54),$AU$54=0),"",$AU$54)</f>
      </c>
      <c r="P39" s="139">
        <f>IF(OR(ISBLANK($AU$65),$AU$65=0),"",$AU$65)</f>
      </c>
      <c r="Q39" s="141">
        <f>IF(OR(ISBLANK($AU$76),$AU$76=0),"",$AU$76)</f>
      </c>
      <c r="R39" s="139">
        <f>IF(OR(ISBLANK($AU$87),$AU$87=0),"",$AU$87)</f>
      </c>
      <c r="S39" s="139">
        <f>IF(OR(ISBLANK($AU$98),$AU$98=0),"",$AU$98)</f>
      </c>
      <c r="T39" s="139">
        <f>IF(OR(ISBLANK($AU$109),$AU$109=0),"",$AU$109)</f>
      </c>
      <c r="U39" s="142">
        <f>IF(OR(ISBLANK($AU$120),$AU$120=0),"",$AU$120)</f>
      </c>
      <c r="V39" s="136">
        <f t="shared" si="45"/>
        <v>0</v>
      </c>
      <c r="AP39" s="37"/>
      <c r="AQ39" s="52"/>
      <c r="AR39" s="50" t="str">
        <f t="shared" si="3"/>
        <v>-</v>
      </c>
      <c r="AT39" s="93" t="str">
        <f>$X$6&amp;"-"&amp;$X$5</f>
        <v>D-C</v>
      </c>
      <c r="AU39" s="53">
        <f t="shared" si="46"/>
        <v>0</v>
      </c>
      <c r="CA39" s="44"/>
      <c r="CB39" s="1"/>
      <c r="CC39" s="1"/>
      <c r="CD39" s="1"/>
      <c r="CE39" s="1"/>
      <c r="CF39" s="1"/>
      <c r="CG39" s="1"/>
      <c r="CH39" s="1"/>
      <c r="CN39" s="1"/>
      <c r="CO39" s="1"/>
      <c r="CP39" s="3" t="s">
        <v>17</v>
      </c>
      <c r="CQ39" s="110" t="s">
        <v>19</v>
      </c>
      <c r="CR39" s="1"/>
      <c r="CS39" s="1"/>
      <c r="DA39" s="1"/>
      <c r="DB39" s="45"/>
    </row>
    <row r="40" spans="1:106" ht="13.5" customHeight="1">
      <c r="A40">
        <v>37</v>
      </c>
      <c r="B40" s="146"/>
      <c r="C40" s="146"/>
      <c r="D40" s="50" t="str">
        <f t="shared" si="2"/>
        <v>-</v>
      </c>
      <c r="F40" s="93" t="str">
        <f>$X$6&amp;"-"&amp;$X$6</f>
        <v>D-D</v>
      </c>
      <c r="G40" s="53">
        <f t="shared" si="44"/>
        <v>0</v>
      </c>
      <c r="I40" s="84"/>
      <c r="J40" s="78" t="str">
        <f>$X$8</f>
        <v>F</v>
      </c>
      <c r="K40" s="139">
        <f>IF(OR(ISBLANK($AU$9),$AU$9=0),"",$AU$9)</f>
      </c>
      <c r="L40" s="139">
        <f>IF(OR(ISBLANK($AU$20),$AU$20=0),"",$AU$20)</f>
      </c>
      <c r="M40" s="139">
        <f>IF(OR(ISBLANK($AU$31),$AU$31=0),"",$AU$31)</f>
      </c>
      <c r="N40" s="139">
        <f>IF(OR(ISBLANK($AU$42),$AU$42=0),"",$AU$42)</f>
      </c>
      <c r="O40" s="139">
        <f>IF(OR(ISBLANK($AU$53),$AU$53=0),"",$AU$53)</f>
      </c>
      <c r="P40" s="141">
        <f>IF(OR(ISBLANK($AU$64),$AU$64=0),"",$AU$64)</f>
      </c>
      <c r="Q40" s="139">
        <f>IF(OR(ISBLANK($AU$75),$AU$75=0),"",$AU$75)</f>
      </c>
      <c r="R40" s="139">
        <f>IF(OR(ISBLANK($AU$86),$AU$86=0),"",$AU$86)</f>
      </c>
      <c r="S40" s="139">
        <f>IF(OR(ISBLANK($AU$97),$AU$97=0),"",$AU$97)</f>
      </c>
      <c r="T40" s="139">
        <f>IF(OR(ISBLANK($AU$108),$AU$108=0),"",$AU$108)</f>
      </c>
      <c r="U40" s="142">
        <f>IF(OR(ISBLANK($AU$119),$AU$119=0),"",$AU$119)</f>
      </c>
      <c r="V40" s="136">
        <f t="shared" si="45"/>
        <v>0</v>
      </c>
      <c r="AP40" s="89"/>
      <c r="AQ40" s="89"/>
      <c r="AR40" t="str">
        <f t="shared" si="3"/>
        <v>-</v>
      </c>
      <c r="AT40" s="93" t="str">
        <f>$X$6&amp;"-"&amp;$X$6</f>
        <v>D-D</v>
      </c>
      <c r="AU40" s="53">
        <f t="shared" si="46"/>
        <v>0</v>
      </c>
      <c r="CA40" s="44" t="s">
        <v>18</v>
      </c>
      <c r="CB40" s="1"/>
      <c r="CC40" s="1" t="str">
        <f>$X$3</f>
        <v>A</v>
      </c>
      <c r="CD40" s="1" t="str">
        <f>$X$4</f>
        <v>B</v>
      </c>
      <c r="CE40" s="1" t="str">
        <f>$X$5</f>
        <v>C</v>
      </c>
      <c r="CF40" s="1" t="str">
        <f>$X$6</f>
        <v>D</v>
      </c>
      <c r="CG40" s="1" t="str">
        <f>$X$7</f>
        <v>E</v>
      </c>
      <c r="CH40" s="1" t="str">
        <f>$X$8</f>
        <v>F</v>
      </c>
      <c r="CI40" s="1" t="str">
        <f>$X$9</f>
        <v>G</v>
      </c>
      <c r="CJ40" s="1" t="str">
        <f>$X$10</f>
        <v>H</v>
      </c>
      <c r="CK40" s="1" t="str">
        <f>$X$11</f>
        <v>I</v>
      </c>
      <c r="CL40" s="1" t="str">
        <f>$X$12</f>
        <v>J</v>
      </c>
      <c r="CM40" s="1" t="str">
        <f>$X$13</f>
        <v>K</v>
      </c>
      <c r="CN40" s="1"/>
      <c r="CO40" s="1"/>
      <c r="CP40" s="3"/>
      <c r="CQ40" s="3">
        <f>CN37*(CN37-1)-CN65</f>
        <v>0</v>
      </c>
      <c r="CR40" s="1"/>
      <c r="CS40" s="1"/>
      <c r="DA40" s="1"/>
      <c r="DB40" s="45"/>
    </row>
    <row r="41" spans="1:106" ht="13.5" customHeight="1">
      <c r="A41">
        <v>38</v>
      </c>
      <c r="B41" s="146"/>
      <c r="C41" s="146"/>
      <c r="D41" s="50" t="str">
        <f t="shared" si="2"/>
        <v>-</v>
      </c>
      <c r="F41" s="93" t="str">
        <f>$X$6&amp;"-"&amp;$X$7</f>
        <v>D-E</v>
      </c>
      <c r="G41" s="53">
        <f t="shared" si="44"/>
        <v>0</v>
      </c>
      <c r="I41" s="84"/>
      <c r="J41" s="78" t="str">
        <f>X7</f>
        <v>E</v>
      </c>
      <c r="K41" s="139">
        <f>IF(OR(ISBLANK($AU$8),$AU$8=0),"",$AU$8)</f>
      </c>
      <c r="L41" s="139">
        <f>IF(OR(ISBLANK($AU$19),$AU$19=0),"",$AU$19)</f>
      </c>
      <c r="M41" s="139">
        <f>IF(OR(ISBLANK($AU$30),$AU$30=0),"",$AU$30)</f>
      </c>
      <c r="N41" s="139">
        <f>IF(OR(ISBLANK($AU$41),$AU$41=0),"",$AU$41)</f>
      </c>
      <c r="O41" s="141">
        <f>IF(OR(ISBLANK($AU$52),$AU$52=0),"",$AU$52)</f>
      </c>
      <c r="P41" s="139">
        <f>IF(OR(ISBLANK($AU$63),$AU$63=0),"",$AU$63)</f>
      </c>
      <c r="Q41" s="139">
        <f>IF(OR(ISBLANK($AU$74),$AU$74=0),"",$AU$74)</f>
      </c>
      <c r="R41" s="139">
        <f>IF(OR(ISBLANK($AU$85),$AU$85=0),"",$AU$85)</f>
      </c>
      <c r="S41" s="139">
        <f>IF(OR(ISBLANK($AU$96),$AU$96=0),"",$AU$96)</f>
      </c>
      <c r="T41" s="139">
        <f>IF(OR(ISBLANK($AU$107),$AU$107=0),"",$AU$107)</f>
      </c>
      <c r="U41" s="142">
        <f>IF(OR(ISBLANK($AU$118),$AU$118=0),"",$AU$118)</f>
      </c>
      <c r="V41" s="136">
        <f t="shared" si="45"/>
        <v>0</v>
      </c>
      <c r="AP41" s="128"/>
      <c r="AQ41" s="89"/>
      <c r="AR41" t="str">
        <f t="shared" si="3"/>
        <v>-</v>
      </c>
      <c r="AT41" s="93" t="str">
        <f>$X$6&amp;"-"&amp;$X$7</f>
        <v>D-E</v>
      </c>
      <c r="AU41" s="53">
        <f t="shared" si="46"/>
        <v>0</v>
      </c>
      <c r="CA41" s="44"/>
      <c r="CB41" t="str">
        <f>$X$13</f>
        <v>K</v>
      </c>
      <c r="CC41" s="3">
        <f aca="true" t="shared" si="47" ref="CC41:CC50">K13</f>
        <v>0</v>
      </c>
      <c r="CD41" s="3">
        <f aca="true" t="shared" si="48" ref="CD41:CD50">L13</f>
        <v>0</v>
      </c>
      <c r="CE41" s="3">
        <f aca="true" t="shared" si="49" ref="CE41:CE50">M13</f>
        <v>0</v>
      </c>
      <c r="CF41" s="3">
        <f aca="true" t="shared" si="50" ref="CF41:CF50">N13</f>
        <v>0</v>
      </c>
      <c r="CG41" s="3">
        <f aca="true" t="shared" si="51" ref="CG41:CG50">O13</f>
        <v>0</v>
      </c>
      <c r="CH41" s="3">
        <f aca="true" t="shared" si="52" ref="CH41:CH50">P13</f>
        <v>0</v>
      </c>
      <c r="CI41" s="3">
        <f aca="true" t="shared" si="53" ref="CI41:CI50">Q13</f>
        <v>0</v>
      </c>
      <c r="CJ41" s="3">
        <f aca="true" t="shared" si="54" ref="CJ41:CJ50">R13</f>
        <v>0</v>
      </c>
      <c r="CK41" s="3">
        <f aca="true" t="shared" si="55" ref="CK41:CK50">S13</f>
        <v>0</v>
      </c>
      <c r="CL41" s="3">
        <f aca="true" t="shared" si="56" ref="CL41:CL50">T13</f>
        <v>0</v>
      </c>
      <c r="CM41" s="3">
        <f aca="true" t="shared" si="57" ref="CM41:CM50">U13</f>
        <v>0</v>
      </c>
      <c r="DB41" s="45"/>
    </row>
    <row r="42" spans="1:106" ht="13.5" customHeight="1">
      <c r="A42">
        <v>39</v>
      </c>
      <c r="B42" s="146"/>
      <c r="C42" s="146"/>
      <c r="D42" s="50" t="str">
        <f t="shared" si="2"/>
        <v>-</v>
      </c>
      <c r="F42" s="93" t="str">
        <f aca="true" t="shared" si="58" ref="F42:F47">$X$6&amp;"-"&amp;$X8</f>
        <v>D-F</v>
      </c>
      <c r="G42" s="53">
        <f t="shared" si="44"/>
        <v>0</v>
      </c>
      <c r="I42" s="84"/>
      <c r="J42" s="78" t="str">
        <f>X6</f>
        <v>D</v>
      </c>
      <c r="K42" s="139">
        <f>IF(OR(ISBLANK($AU$7),$AU$7=0),"",$AU$7)</f>
      </c>
      <c r="L42" s="139">
        <f>IF(OR(ISBLANK($AU$18),$AU$18=0),"",$AU$18)</f>
      </c>
      <c r="M42" s="139">
        <f>IF(OR(ISBLANK($AU$29),$AU$29=0),"",$AU$29)</f>
      </c>
      <c r="N42" s="141">
        <f>IF(OR(ISBLANK($AU$40),$AU$40=0),"",$AU$40)</f>
      </c>
      <c r="O42" s="139">
        <f>IF(OR(ISBLANK($AU$51),$AU$51=0),"",$AU$51)</f>
      </c>
      <c r="P42" s="139">
        <f>IF(OR(ISBLANK($AU$62),$AU$62=0),"",$AU$62)</f>
      </c>
      <c r="Q42" s="139">
        <f>IF(OR(ISBLANK($AU$73),$AU$73=0),"",$AU$73)</f>
      </c>
      <c r="R42" s="139">
        <f>IF(OR(ISBLANK($AU$84),$AU$84=0),"",$AU$84)</f>
      </c>
      <c r="S42" s="139">
        <f>IF(OR(ISBLANK($AU$95),$AU$95=0),"",$AU$95)</f>
      </c>
      <c r="T42" s="139">
        <f>IF(OR(ISBLANK($AU$106),$AU$106=0),"",$AU$106)</f>
      </c>
      <c r="U42" s="142">
        <f>IF(OR(ISBLANK($AU$117),$AU$117=0),"",$AU$117)</f>
      </c>
      <c r="V42" s="136">
        <f t="shared" si="45"/>
        <v>0</v>
      </c>
      <c r="AP42" s="128"/>
      <c r="AQ42" s="89"/>
      <c r="AR42" t="str">
        <f t="shared" si="3"/>
        <v>-</v>
      </c>
      <c r="AT42" s="93" t="str">
        <f aca="true" t="shared" si="59" ref="AT42:AT47">$X$6&amp;"-"&amp;$X8</f>
        <v>D-F</v>
      </c>
      <c r="AU42" s="53">
        <f t="shared" si="46"/>
        <v>0</v>
      </c>
      <c r="CA42" s="44"/>
      <c r="CB42" t="str">
        <f>$X$12</f>
        <v>J</v>
      </c>
      <c r="CC42" s="3">
        <f t="shared" si="47"/>
        <v>0</v>
      </c>
      <c r="CD42" s="3">
        <f t="shared" si="48"/>
        <v>0</v>
      </c>
      <c r="CE42" s="3">
        <f t="shared" si="49"/>
        <v>0</v>
      </c>
      <c r="CF42" s="3">
        <f t="shared" si="50"/>
        <v>0</v>
      </c>
      <c r="CG42" s="3">
        <f t="shared" si="51"/>
        <v>0</v>
      </c>
      <c r="CH42" s="3">
        <f t="shared" si="52"/>
        <v>0</v>
      </c>
      <c r="CI42" s="3">
        <f t="shared" si="53"/>
        <v>0</v>
      </c>
      <c r="CJ42" s="3">
        <f t="shared" si="54"/>
        <v>0</v>
      </c>
      <c r="CK42" s="3">
        <f t="shared" si="55"/>
        <v>0</v>
      </c>
      <c r="CL42" s="3">
        <f t="shared" si="56"/>
        <v>0</v>
      </c>
      <c r="CM42" s="3">
        <f t="shared" si="57"/>
        <v>0</v>
      </c>
      <c r="DB42" s="45"/>
    </row>
    <row r="43" spans="1:106" ht="13.5" customHeight="1">
      <c r="A43">
        <v>40</v>
      </c>
      <c r="B43" s="146"/>
      <c r="C43" s="146"/>
      <c r="D43" s="50" t="str">
        <f t="shared" si="2"/>
        <v>-</v>
      </c>
      <c r="F43" s="93" t="str">
        <f t="shared" si="58"/>
        <v>D-G</v>
      </c>
      <c r="G43" s="53">
        <f t="shared" si="44"/>
        <v>0</v>
      </c>
      <c r="I43" s="84"/>
      <c r="J43" s="78" t="str">
        <f>X5</f>
        <v>C</v>
      </c>
      <c r="K43" s="139">
        <f>IF(OR(ISBLANK($AU$6),$AU$6=0),"",$AU$6)</f>
      </c>
      <c r="L43" s="139">
        <f>IF(OR(ISBLANK($AU$17),$AU$17=0),"",$AU$17)</f>
      </c>
      <c r="M43" s="141">
        <f>IF(OR(ISBLANK($AU$28),$AU$28=0),"",$AU$28)</f>
      </c>
      <c r="N43" s="139">
        <f>IF(OR(ISBLANK($AU$39),$AU$39=0),"",$AU$39)</f>
      </c>
      <c r="O43" s="139">
        <f>IF(OR(ISBLANK($AU$50),$AU$50=0),"",$AU$50)</f>
      </c>
      <c r="P43" s="139">
        <f>IF(OR(ISBLANK($AU$61),$AU$61=0),"",$AU$61)</f>
      </c>
      <c r="Q43" s="139">
        <f>IF(OR(ISBLANK($AU$72),$AU$72=0),"",$AU$72)</f>
      </c>
      <c r="R43" s="139">
        <f>IF(OR(ISBLANK($AU$83),$AU$83=0),"",$AU$83)</f>
      </c>
      <c r="S43" s="139">
        <f>IF(OR(ISBLANK($AU$94),$AU$94=0),"",$AU$94)</f>
      </c>
      <c r="T43" s="139">
        <f>IF(OR(ISBLANK($AU$105),$AU$105=0),"",$AU$105)</f>
      </c>
      <c r="U43" s="142">
        <f>IF(OR(ISBLANK($AU$116),$AU$116=0),"",$AU$116)</f>
      </c>
      <c r="V43" s="136">
        <f t="shared" si="45"/>
        <v>0</v>
      </c>
      <c r="AP43" s="128"/>
      <c r="AQ43" s="89"/>
      <c r="AR43" t="str">
        <f t="shared" si="3"/>
        <v>-</v>
      </c>
      <c r="AT43" s="93" t="str">
        <f t="shared" si="59"/>
        <v>D-G</v>
      </c>
      <c r="AU43" s="53">
        <f t="shared" si="46"/>
        <v>0</v>
      </c>
      <c r="CA43" s="44"/>
      <c r="CB43" s="1" t="str">
        <f>$X$11</f>
        <v>I</v>
      </c>
      <c r="CC43" s="3">
        <f t="shared" si="47"/>
        <v>0</v>
      </c>
      <c r="CD43" s="3">
        <f t="shared" si="48"/>
        <v>0</v>
      </c>
      <c r="CE43" s="3">
        <f t="shared" si="49"/>
        <v>0</v>
      </c>
      <c r="CF43" s="3">
        <f t="shared" si="50"/>
        <v>0</v>
      </c>
      <c r="CG43" s="3">
        <f t="shared" si="51"/>
        <v>0</v>
      </c>
      <c r="CH43" s="3">
        <f t="shared" si="52"/>
        <v>0</v>
      </c>
      <c r="CI43" s="3">
        <f t="shared" si="53"/>
        <v>0</v>
      </c>
      <c r="CJ43" s="3">
        <f t="shared" si="54"/>
        <v>0</v>
      </c>
      <c r="CK43" s="3">
        <f t="shared" si="55"/>
        <v>0</v>
      </c>
      <c r="CL43" s="3">
        <f t="shared" si="56"/>
        <v>0</v>
      </c>
      <c r="CM43" s="3">
        <f t="shared" si="57"/>
        <v>0</v>
      </c>
      <c r="DB43" s="45"/>
    </row>
    <row r="44" spans="1:106" ht="13.5" customHeight="1">
      <c r="A44">
        <v>41</v>
      </c>
      <c r="B44" s="146"/>
      <c r="C44" s="146"/>
      <c r="D44" s="50" t="str">
        <f t="shared" si="2"/>
        <v>-</v>
      </c>
      <c r="F44" s="93" t="str">
        <f t="shared" si="58"/>
        <v>D-H</v>
      </c>
      <c r="G44" s="53">
        <f t="shared" si="44"/>
        <v>0</v>
      </c>
      <c r="I44" s="84"/>
      <c r="J44" s="78" t="str">
        <f>X4</f>
        <v>B</v>
      </c>
      <c r="K44" s="139">
        <f>IF(OR(ISBLANK($AU$5),$AU$5=0),"",$AU$5)</f>
      </c>
      <c r="L44" s="141">
        <f>IF(OR(ISBLANK($AU$16),$AU$16=0),"",$AU$16)</f>
      </c>
      <c r="M44" s="139">
        <f>IF(OR(ISBLANK($AU$27),$AU$27=0),"",$AU$27)</f>
      </c>
      <c r="N44" s="139">
        <f>IF(OR(ISBLANK($AU$38),$AU$38=0),"",$AU$38)</f>
      </c>
      <c r="O44" s="139">
        <f>IF(OR(ISBLANK($AU$49),$AU$49=0),"",$AU$49)</f>
      </c>
      <c r="P44" s="139">
        <f>IF(OR(ISBLANK($AU$60),$AU$60=0),"",$AU$60)</f>
      </c>
      <c r="Q44" s="139">
        <f>IF(OR(ISBLANK($AU$71),$AU$71=0),"",$AU$71)</f>
      </c>
      <c r="R44" s="139">
        <f>IF(OR(ISBLANK($AU$82),$AU$82=0),"",$AU$82)</f>
      </c>
      <c r="S44" s="139">
        <f>IF(OR(ISBLANK($AU$93),$AU$93=0),"",$AU$93)</f>
      </c>
      <c r="T44" s="139">
        <f>IF(OR(ISBLANK($AU$104),$AU$104=0),"",$AU$104)</f>
      </c>
      <c r="U44" s="142">
        <f>IF(OR(ISBLANK($AU$115),$AU$115=0),"",$AU$115)</f>
      </c>
      <c r="V44" s="136">
        <f t="shared" si="45"/>
        <v>0</v>
      </c>
      <c r="AP44" s="89"/>
      <c r="AQ44" s="89"/>
      <c r="AR44" t="str">
        <f t="shared" si="3"/>
        <v>-</v>
      </c>
      <c r="AT44" s="93" t="str">
        <f t="shared" si="59"/>
        <v>D-H</v>
      </c>
      <c r="AU44" s="53">
        <f t="shared" si="46"/>
        <v>0</v>
      </c>
      <c r="CA44" s="44"/>
      <c r="CB44" s="1" t="str">
        <f>$X$10</f>
        <v>H</v>
      </c>
      <c r="CC44" s="3">
        <f t="shared" si="47"/>
        <v>0</v>
      </c>
      <c r="CD44" s="3">
        <f t="shared" si="48"/>
        <v>0</v>
      </c>
      <c r="CE44" s="3">
        <f t="shared" si="49"/>
        <v>0</v>
      </c>
      <c r="CF44" s="3">
        <f t="shared" si="50"/>
        <v>0</v>
      </c>
      <c r="CG44" s="3">
        <f t="shared" si="51"/>
        <v>0</v>
      </c>
      <c r="CH44" s="3">
        <f t="shared" si="52"/>
        <v>0</v>
      </c>
      <c r="CI44" s="3">
        <f t="shared" si="53"/>
        <v>0</v>
      </c>
      <c r="CJ44" s="3">
        <f t="shared" si="54"/>
        <v>0</v>
      </c>
      <c r="CK44" s="3">
        <f t="shared" si="55"/>
        <v>0</v>
      </c>
      <c r="CL44" s="3">
        <f t="shared" si="56"/>
        <v>0</v>
      </c>
      <c r="CM44" s="3">
        <f t="shared" si="57"/>
        <v>0</v>
      </c>
      <c r="DB44" s="45"/>
    </row>
    <row r="45" spans="1:106" ht="13.5" customHeight="1" thickBot="1">
      <c r="A45">
        <v>42</v>
      </c>
      <c r="B45" s="146"/>
      <c r="C45" s="146"/>
      <c r="D45" s="50" t="str">
        <f t="shared" si="2"/>
        <v>-</v>
      </c>
      <c r="F45" s="93" t="str">
        <f t="shared" si="58"/>
        <v>D-I</v>
      </c>
      <c r="G45" s="53">
        <f t="shared" si="44"/>
        <v>0</v>
      </c>
      <c r="I45" s="84"/>
      <c r="J45" s="80" t="str">
        <f>X3</f>
        <v>A</v>
      </c>
      <c r="K45" s="143">
        <f>IF(OR(ISBLANK($AU$4),$AU$4=0),"",$AU$4)</f>
      </c>
      <c r="L45" s="144">
        <f>IF(OR(ISBLANK($AU$15),$AU$15=0),"",$AU$15)</f>
      </c>
      <c r="M45" s="144">
        <f>IF(OR(ISBLANK($AU$26),$AU$26=0),"",$AU$26)</f>
      </c>
      <c r="N45" s="144">
        <f>IF(OR(ISBLANK($AU$37),$AU$37=0),"",$AU$37)</f>
      </c>
      <c r="O45" s="144">
        <f>IF(OR(ISBLANK($AU$48),$AU$48=0),"",$AU$48)</f>
      </c>
      <c r="P45" s="144">
        <f>IF(OR(ISBLANK($AU$59),$AU$59=0),"",$AU$59)</f>
      </c>
      <c r="Q45" s="144">
        <f>IF(OR(ISBLANK($AU$70),$AU$70=0),"",$AU$70)</f>
      </c>
      <c r="R45" s="144">
        <f>IF(OR(ISBLANK($AU$81),$AU$81=0),"",$AU$81)</f>
      </c>
      <c r="S45" s="144">
        <f>IF(OR(ISBLANK($AU$92),$AU$92=0),"",$AU$92)</f>
      </c>
      <c r="T45" s="144">
        <f>IF(OR(ISBLANK($AU$103),$AU$103=0),"",$AU$103)</f>
      </c>
      <c r="U45" s="145">
        <f>IF(OR(ISBLANK($AU$114),$AU$114=0),"",$AU$114)</f>
      </c>
      <c r="V45" s="136">
        <f t="shared" si="45"/>
        <v>0</v>
      </c>
      <c r="AP45" s="89"/>
      <c r="AQ45" s="89"/>
      <c r="AR45" t="str">
        <f t="shared" si="3"/>
        <v>-</v>
      </c>
      <c r="AT45" s="93" t="str">
        <f t="shared" si="59"/>
        <v>D-I</v>
      </c>
      <c r="AU45" s="53">
        <f t="shared" si="46"/>
        <v>0</v>
      </c>
      <c r="CA45" s="44"/>
      <c r="CB45" s="1" t="str">
        <f>$X$9</f>
        <v>G</v>
      </c>
      <c r="CC45" s="3">
        <f t="shared" si="47"/>
        <v>0</v>
      </c>
      <c r="CD45" s="3">
        <f t="shared" si="48"/>
        <v>0</v>
      </c>
      <c r="CE45" s="3">
        <f t="shared" si="49"/>
        <v>0</v>
      </c>
      <c r="CF45" s="3">
        <f t="shared" si="50"/>
        <v>0</v>
      </c>
      <c r="CG45" s="3">
        <f t="shared" si="51"/>
        <v>0</v>
      </c>
      <c r="CH45" s="3">
        <f t="shared" si="52"/>
        <v>0</v>
      </c>
      <c r="CI45" s="3">
        <f t="shared" si="53"/>
        <v>0</v>
      </c>
      <c r="CJ45" s="3">
        <f t="shared" si="54"/>
        <v>0</v>
      </c>
      <c r="CK45" s="3">
        <f t="shared" si="55"/>
        <v>0</v>
      </c>
      <c r="CL45" s="3">
        <f t="shared" si="56"/>
        <v>0</v>
      </c>
      <c r="CM45" s="3">
        <f t="shared" si="57"/>
        <v>0</v>
      </c>
      <c r="DB45" s="45"/>
    </row>
    <row r="46" spans="1:106" ht="13.5" customHeight="1" thickBot="1">
      <c r="A46">
        <v>43</v>
      </c>
      <c r="B46" s="146"/>
      <c r="C46" s="146"/>
      <c r="D46" s="50" t="str">
        <f t="shared" si="2"/>
        <v>-</v>
      </c>
      <c r="F46" s="93" t="str">
        <f t="shared" si="58"/>
        <v>D-J</v>
      </c>
      <c r="G46" s="53">
        <f t="shared" si="44"/>
        <v>0</v>
      </c>
      <c r="I46" s="86"/>
      <c r="J46" s="137"/>
      <c r="K46" s="135">
        <f>SUM(K35:K45)</f>
        <v>0</v>
      </c>
      <c r="L46" s="135">
        <f aca="true" t="shared" si="60" ref="L46:U46">SUM(L35:L45)</f>
        <v>0</v>
      </c>
      <c r="M46" s="135">
        <f t="shared" si="60"/>
        <v>0</v>
      </c>
      <c r="N46" s="135">
        <f t="shared" si="60"/>
        <v>0</v>
      </c>
      <c r="O46" s="135">
        <f t="shared" si="60"/>
        <v>0</v>
      </c>
      <c r="P46" s="135">
        <f t="shared" si="60"/>
        <v>0</v>
      </c>
      <c r="Q46" s="135">
        <f t="shared" si="60"/>
        <v>0</v>
      </c>
      <c r="R46" s="135">
        <f t="shared" si="60"/>
        <v>0</v>
      </c>
      <c r="S46" s="135">
        <f t="shared" si="60"/>
        <v>0</v>
      </c>
      <c r="T46" s="135">
        <f t="shared" si="60"/>
        <v>0</v>
      </c>
      <c r="U46" s="135">
        <f t="shared" si="60"/>
        <v>0</v>
      </c>
      <c r="V46" s="75">
        <f>SUM(K35:U45)</f>
        <v>0</v>
      </c>
      <c r="AP46" s="89"/>
      <c r="AQ46" s="89"/>
      <c r="AR46" t="str">
        <f t="shared" si="3"/>
        <v>-</v>
      </c>
      <c r="AT46" s="93" t="str">
        <f t="shared" si="59"/>
        <v>D-J</v>
      </c>
      <c r="AU46" s="53">
        <f t="shared" si="46"/>
        <v>0</v>
      </c>
      <c r="CA46" s="44"/>
      <c r="CB46" t="str">
        <f>$X$8</f>
        <v>F</v>
      </c>
      <c r="CC46" s="3">
        <f t="shared" si="47"/>
        <v>0</v>
      </c>
      <c r="CD46" s="3">
        <f t="shared" si="48"/>
        <v>0</v>
      </c>
      <c r="CE46" s="3">
        <f t="shared" si="49"/>
        <v>0</v>
      </c>
      <c r="CF46" s="3">
        <f t="shared" si="50"/>
        <v>0</v>
      </c>
      <c r="CG46" s="3">
        <f t="shared" si="51"/>
        <v>0</v>
      </c>
      <c r="CH46" s="3">
        <f t="shared" si="52"/>
        <v>0</v>
      </c>
      <c r="CI46" s="3">
        <f t="shared" si="53"/>
        <v>0</v>
      </c>
      <c r="CJ46" s="3">
        <f t="shared" si="54"/>
        <v>0</v>
      </c>
      <c r="CK46" s="3">
        <f t="shared" si="55"/>
        <v>0</v>
      </c>
      <c r="CL46" s="3">
        <f t="shared" si="56"/>
        <v>0</v>
      </c>
      <c r="CM46" s="3">
        <f t="shared" si="57"/>
        <v>0</v>
      </c>
      <c r="CN46" s="1"/>
      <c r="CO46" s="1"/>
      <c r="CR46" s="1"/>
      <c r="CS46" s="1"/>
      <c r="DA46" s="1"/>
      <c r="DB46" s="45"/>
    </row>
    <row r="47" spans="1:106" ht="13.5" customHeight="1" thickBot="1">
      <c r="A47">
        <v>44</v>
      </c>
      <c r="B47" s="146"/>
      <c r="C47" s="146"/>
      <c r="D47" s="50" t="str">
        <f t="shared" si="2"/>
        <v>-</v>
      </c>
      <c r="F47" s="93" t="str">
        <f t="shared" si="58"/>
        <v>D-K</v>
      </c>
      <c r="G47" s="53">
        <f t="shared" si="44"/>
        <v>0</v>
      </c>
      <c r="I47" s="87" t="s">
        <v>4</v>
      </c>
      <c r="J47" s="88">
        <f>IF(ISERROR(SUM(K45,L44,M43,N42,O41,P40,Q39,R38,S37,T36,U35)/V46),"",SUM(K45,L44,M43,N42,O41,P40,Q39,R38,S37,T36,U35)/V46)</f>
      </c>
      <c r="R47" s="1"/>
      <c r="AP47" s="89"/>
      <c r="AQ47" s="89"/>
      <c r="AR47" t="str">
        <f t="shared" si="3"/>
        <v>-</v>
      </c>
      <c r="AT47" s="93" t="str">
        <f t="shared" si="59"/>
        <v>D-K</v>
      </c>
      <c r="AU47" s="53">
        <f t="shared" si="46"/>
        <v>0</v>
      </c>
      <c r="CA47" s="44"/>
      <c r="CB47" t="str">
        <f>$X$7</f>
        <v>E</v>
      </c>
      <c r="CC47" s="3">
        <f t="shared" si="47"/>
        <v>0</v>
      </c>
      <c r="CD47" s="3">
        <f t="shared" si="48"/>
        <v>0</v>
      </c>
      <c r="CE47" s="3">
        <f t="shared" si="49"/>
        <v>0</v>
      </c>
      <c r="CF47" s="3">
        <f t="shared" si="50"/>
        <v>0</v>
      </c>
      <c r="CG47" s="3">
        <f t="shared" si="51"/>
        <v>0</v>
      </c>
      <c r="CH47" s="3">
        <f t="shared" si="52"/>
        <v>0</v>
      </c>
      <c r="CI47" s="3">
        <f t="shared" si="53"/>
        <v>0</v>
      </c>
      <c r="CJ47" s="3">
        <f t="shared" si="54"/>
        <v>0</v>
      </c>
      <c r="CK47" s="3">
        <f t="shared" si="55"/>
        <v>0</v>
      </c>
      <c r="CL47" s="3">
        <f t="shared" si="56"/>
        <v>0</v>
      </c>
      <c r="CM47" s="3">
        <f t="shared" si="57"/>
        <v>0</v>
      </c>
      <c r="CN47" s="1"/>
      <c r="CO47" s="1"/>
      <c r="CP47" s="1"/>
      <c r="CQ47" s="1"/>
      <c r="CR47" s="1"/>
      <c r="CS47" s="1"/>
      <c r="DA47" s="1"/>
      <c r="DB47" s="45"/>
    </row>
    <row r="48" spans="1:106" ht="13.5" customHeight="1">
      <c r="A48">
        <v>45</v>
      </c>
      <c r="B48" s="146"/>
      <c r="C48" s="146"/>
      <c r="D48" s="50" t="str">
        <f t="shared" si="2"/>
        <v>-</v>
      </c>
      <c r="F48" s="93" t="str">
        <f>$X$7&amp;"-"&amp;$X$3</f>
        <v>E-A</v>
      </c>
      <c r="G48" s="53">
        <f t="shared" si="44"/>
        <v>0</v>
      </c>
      <c r="P48" s="1"/>
      <c r="AP48" s="89"/>
      <c r="AQ48" s="89"/>
      <c r="AR48" t="str">
        <f t="shared" si="3"/>
        <v>-</v>
      </c>
      <c r="AT48" s="93" t="str">
        <f>$X$7&amp;"-"&amp;$X$3</f>
        <v>E-A</v>
      </c>
      <c r="AU48" s="53">
        <f t="shared" si="46"/>
        <v>0</v>
      </c>
      <c r="CA48" s="44"/>
      <c r="CB48" s="1" t="str">
        <f>$X$6</f>
        <v>D</v>
      </c>
      <c r="CC48" s="3">
        <f t="shared" si="47"/>
        <v>0</v>
      </c>
      <c r="CD48" s="3">
        <f t="shared" si="48"/>
        <v>0</v>
      </c>
      <c r="CE48" s="3">
        <f t="shared" si="49"/>
        <v>0</v>
      </c>
      <c r="CF48" s="3">
        <f t="shared" si="50"/>
        <v>0</v>
      </c>
      <c r="CG48" s="3">
        <f t="shared" si="51"/>
        <v>0</v>
      </c>
      <c r="CH48" s="3">
        <f t="shared" si="52"/>
        <v>0</v>
      </c>
      <c r="CI48" s="3">
        <f t="shared" si="53"/>
        <v>0</v>
      </c>
      <c r="CJ48" s="3">
        <f t="shared" si="54"/>
        <v>0</v>
      </c>
      <c r="CK48" s="3">
        <f t="shared" si="55"/>
        <v>0</v>
      </c>
      <c r="CL48" s="3">
        <f t="shared" si="56"/>
        <v>0</v>
      </c>
      <c r="CM48" s="3">
        <f t="shared" si="57"/>
        <v>0</v>
      </c>
      <c r="CN48" s="1"/>
      <c r="CO48" s="1"/>
      <c r="CP48" s="1"/>
      <c r="CQ48" s="1"/>
      <c r="CR48" s="1"/>
      <c r="CS48" s="1"/>
      <c r="DA48" s="1"/>
      <c r="DB48" s="45"/>
    </row>
    <row r="49" spans="1:106" ht="13.5" customHeight="1">
      <c r="A49">
        <v>46</v>
      </c>
      <c r="B49" s="146"/>
      <c r="C49" s="146"/>
      <c r="D49" s="50" t="str">
        <f t="shared" si="2"/>
        <v>-</v>
      </c>
      <c r="F49" s="93" t="str">
        <f>$X$7&amp;"-"&amp;$X$4</f>
        <v>E-B</v>
      </c>
      <c r="G49" s="53">
        <f t="shared" si="44"/>
        <v>0</v>
      </c>
      <c r="P49" s="1"/>
      <c r="Q49" s="1"/>
      <c r="R49" s="1"/>
      <c r="AP49" s="128"/>
      <c r="AQ49" s="89"/>
      <c r="AR49" t="str">
        <f t="shared" si="3"/>
        <v>-</v>
      </c>
      <c r="AT49" s="93" t="str">
        <f>$X$7&amp;"-"&amp;$X$4</f>
        <v>E-B</v>
      </c>
      <c r="AU49" s="53">
        <f t="shared" si="46"/>
        <v>0</v>
      </c>
      <c r="CA49" s="44"/>
      <c r="CB49" s="1" t="str">
        <f>$X$5</f>
        <v>C</v>
      </c>
      <c r="CC49" s="3">
        <f t="shared" si="47"/>
        <v>0</v>
      </c>
      <c r="CD49" s="3">
        <f t="shared" si="48"/>
        <v>0</v>
      </c>
      <c r="CE49" s="3">
        <f t="shared" si="49"/>
        <v>0</v>
      </c>
      <c r="CF49" s="3">
        <f t="shared" si="50"/>
        <v>0</v>
      </c>
      <c r="CG49" s="3">
        <f t="shared" si="51"/>
        <v>0</v>
      </c>
      <c r="CH49" s="3">
        <f t="shared" si="52"/>
        <v>0</v>
      </c>
      <c r="CI49" s="3">
        <f t="shared" si="53"/>
        <v>0</v>
      </c>
      <c r="CJ49" s="3">
        <f t="shared" si="54"/>
        <v>0</v>
      </c>
      <c r="CK49" s="3">
        <f t="shared" si="55"/>
        <v>0</v>
      </c>
      <c r="CL49" s="3">
        <f t="shared" si="56"/>
        <v>0</v>
      </c>
      <c r="CM49" s="3">
        <f t="shared" si="57"/>
        <v>0</v>
      </c>
      <c r="CN49" s="1"/>
      <c r="CO49" s="1"/>
      <c r="CP49" s="1"/>
      <c r="CQ49" s="1"/>
      <c r="CR49" s="1"/>
      <c r="CS49" s="1"/>
      <c r="DA49" s="1"/>
      <c r="DB49" s="45"/>
    </row>
    <row r="50" spans="1:106" ht="13.5" customHeight="1">
      <c r="A50">
        <v>47</v>
      </c>
      <c r="B50" s="146"/>
      <c r="C50" s="146"/>
      <c r="D50" s="50" t="str">
        <f t="shared" si="2"/>
        <v>-</v>
      </c>
      <c r="F50" s="93" t="str">
        <f>$X$7&amp;"-"&amp;$X$5</f>
        <v>E-C</v>
      </c>
      <c r="G50" s="53">
        <f t="shared" si="44"/>
        <v>0</v>
      </c>
      <c r="P50" s="1"/>
      <c r="Q50" s="1"/>
      <c r="R50" s="1"/>
      <c r="AP50" s="89"/>
      <c r="AQ50" s="89"/>
      <c r="AR50" t="str">
        <f t="shared" si="3"/>
        <v>-</v>
      </c>
      <c r="AT50" s="93" t="str">
        <f>$X$7&amp;"-"&amp;$X$5</f>
        <v>E-C</v>
      </c>
      <c r="AU50" s="53">
        <f t="shared" si="46"/>
        <v>0</v>
      </c>
      <c r="CA50" s="44"/>
      <c r="CB50" s="1" t="str">
        <f>$X$4</f>
        <v>B</v>
      </c>
      <c r="CC50" s="3">
        <f t="shared" si="47"/>
        <v>0</v>
      </c>
      <c r="CD50" s="3">
        <f t="shared" si="48"/>
        <v>0</v>
      </c>
      <c r="CE50" s="3">
        <f t="shared" si="49"/>
        <v>0</v>
      </c>
      <c r="CF50" s="3">
        <f t="shared" si="50"/>
        <v>0</v>
      </c>
      <c r="CG50" s="3">
        <f t="shared" si="51"/>
        <v>0</v>
      </c>
      <c r="CH50" s="3">
        <f t="shared" si="52"/>
        <v>0</v>
      </c>
      <c r="CI50" s="3">
        <f t="shared" si="53"/>
        <v>0</v>
      </c>
      <c r="CJ50" s="3">
        <f t="shared" si="54"/>
        <v>0</v>
      </c>
      <c r="CK50" s="3">
        <f t="shared" si="55"/>
        <v>0</v>
      </c>
      <c r="CL50" s="3">
        <f t="shared" si="56"/>
        <v>0</v>
      </c>
      <c r="CM50" s="3">
        <f t="shared" si="57"/>
        <v>0</v>
      </c>
      <c r="DB50" s="45"/>
    </row>
    <row r="51" spans="1:106" ht="13.5" customHeight="1">
      <c r="A51">
        <v>48</v>
      </c>
      <c r="B51" s="146"/>
      <c r="C51" s="146"/>
      <c r="D51" s="50" t="str">
        <f t="shared" si="2"/>
        <v>-</v>
      </c>
      <c r="F51" s="93" t="str">
        <f>$X$7&amp;"-"&amp;$X$6</f>
        <v>E-D</v>
      </c>
      <c r="G51" s="53">
        <f t="shared" si="44"/>
        <v>0</v>
      </c>
      <c r="P51" s="1"/>
      <c r="Q51" s="1"/>
      <c r="R51" s="1"/>
      <c r="AP51" s="128"/>
      <c r="AQ51" s="89"/>
      <c r="AR51" t="str">
        <f t="shared" si="3"/>
        <v>-</v>
      </c>
      <c r="AT51" s="93" t="str">
        <f>$X$7&amp;"-"&amp;$X$6</f>
        <v>E-D</v>
      </c>
      <c r="AU51" s="53">
        <f t="shared" si="46"/>
        <v>0</v>
      </c>
      <c r="CA51" s="44"/>
      <c r="CB51" s="1" t="str">
        <f>$X$3</f>
        <v>A</v>
      </c>
      <c r="CC51" s="3">
        <f>K23</f>
        <v>0</v>
      </c>
      <c r="CD51" s="3">
        <f aca="true" t="shared" si="61" ref="CD51:CM51">L23</f>
        <v>0</v>
      </c>
      <c r="CE51" s="3">
        <f t="shared" si="61"/>
        <v>0</v>
      </c>
      <c r="CF51" s="3">
        <f t="shared" si="61"/>
        <v>0</v>
      </c>
      <c r="CG51" s="3">
        <f t="shared" si="61"/>
        <v>0</v>
      </c>
      <c r="CH51" s="3">
        <f t="shared" si="61"/>
        <v>0</v>
      </c>
      <c r="CI51" s="3">
        <f t="shared" si="61"/>
        <v>0</v>
      </c>
      <c r="CJ51" s="3">
        <f t="shared" si="61"/>
        <v>0</v>
      </c>
      <c r="CK51" s="3">
        <f t="shared" si="61"/>
        <v>0</v>
      </c>
      <c r="CL51" s="3">
        <f t="shared" si="61"/>
        <v>0</v>
      </c>
      <c r="CM51" s="3">
        <f t="shared" si="61"/>
        <v>0</v>
      </c>
      <c r="DB51" s="45"/>
    </row>
    <row r="52" spans="1:106" ht="13.5" customHeight="1">
      <c r="A52">
        <v>49</v>
      </c>
      <c r="B52" s="146"/>
      <c r="C52" s="146"/>
      <c r="D52" s="50" t="str">
        <f t="shared" si="2"/>
        <v>-</v>
      </c>
      <c r="F52" s="93" t="str">
        <f>$X$7&amp;"-"&amp;$X$7</f>
        <v>E-E</v>
      </c>
      <c r="G52" s="53">
        <f t="shared" si="44"/>
        <v>0</v>
      </c>
      <c r="P52" s="1"/>
      <c r="Q52" s="1"/>
      <c r="R52" s="1"/>
      <c r="AP52" s="128"/>
      <c r="AQ52" s="89"/>
      <c r="AR52" t="str">
        <f t="shared" si="3"/>
        <v>-</v>
      </c>
      <c r="AT52" s="93" t="str">
        <f>$X$7&amp;"-"&amp;$X$7</f>
        <v>E-E</v>
      </c>
      <c r="AU52" s="53">
        <f t="shared" si="46"/>
        <v>0</v>
      </c>
      <c r="CA52" s="44"/>
      <c r="CB52" s="1"/>
      <c r="CC52" s="1"/>
      <c r="CD52" s="1"/>
      <c r="CE52" s="1"/>
      <c r="CF52" s="1"/>
      <c r="CG52" s="1"/>
      <c r="CH52" s="1"/>
      <c r="CN52" s="1"/>
      <c r="CO52" s="1"/>
      <c r="CP52" s="1"/>
      <c r="CQ52" s="1"/>
      <c r="CR52" s="1"/>
      <c r="CS52" s="1"/>
      <c r="DA52" s="1"/>
      <c r="DB52" s="45"/>
    </row>
    <row r="53" spans="1:106" ht="13.5" customHeight="1">
      <c r="A53">
        <v>50</v>
      </c>
      <c r="B53" s="146"/>
      <c r="C53" s="146"/>
      <c r="D53" s="50" t="str">
        <f t="shared" si="2"/>
        <v>-</v>
      </c>
      <c r="F53" s="93" t="str">
        <f aca="true" t="shared" si="62" ref="F53:F58">$X$7&amp;"-"&amp;$X8</f>
        <v>E-F</v>
      </c>
      <c r="G53" s="53">
        <f t="shared" si="44"/>
        <v>0</v>
      </c>
      <c r="J53" s="129" t="s">
        <v>20</v>
      </c>
      <c r="K53" s="108" t="s">
        <v>12</v>
      </c>
      <c r="L53" s="108" t="s">
        <v>13</v>
      </c>
      <c r="S53" s="1"/>
      <c r="T53" s="1"/>
      <c r="U53" s="1"/>
      <c r="AP53" s="128"/>
      <c r="AQ53" s="89"/>
      <c r="AR53" t="str">
        <f t="shared" si="3"/>
        <v>-</v>
      </c>
      <c r="AT53" s="93" t="str">
        <f aca="true" t="shared" si="63" ref="AT53:AT58">$X$7&amp;"-"&amp;$X8</f>
        <v>E-F</v>
      </c>
      <c r="AU53" s="53">
        <f t="shared" si="46"/>
        <v>0</v>
      </c>
      <c r="CA53" s="44"/>
      <c r="DB53" s="45"/>
    </row>
    <row r="54" spans="1:106" ht="13.5" customHeight="1">
      <c r="A54">
        <v>51</v>
      </c>
      <c r="B54" s="146"/>
      <c r="C54" s="146"/>
      <c r="D54" s="50" t="str">
        <f t="shared" si="2"/>
        <v>-</v>
      </c>
      <c r="F54" s="93" t="str">
        <f t="shared" si="62"/>
        <v>E-G</v>
      </c>
      <c r="G54" s="53">
        <f t="shared" si="44"/>
        <v>0</v>
      </c>
      <c r="J54" s="108">
        <v>0</v>
      </c>
      <c r="K54" s="108">
        <v>0</v>
      </c>
      <c r="L54" s="108">
        <v>0</v>
      </c>
      <c r="AP54" s="89"/>
      <c r="AQ54" s="89"/>
      <c r="AR54" t="str">
        <f t="shared" si="3"/>
        <v>-</v>
      </c>
      <c r="AT54" s="93" t="str">
        <f t="shared" si="63"/>
        <v>E-G</v>
      </c>
      <c r="AU54" s="53">
        <f t="shared" si="46"/>
        <v>0</v>
      </c>
      <c r="CA54" s="44"/>
      <c r="CC54" s="3">
        <f>IF(ISERROR(CC41*(CC41-1)),0,CC41*(CC41-1))</f>
        <v>0</v>
      </c>
      <c r="CD54" s="3">
        <f aca="true" t="shared" si="64" ref="CD54:CM54">IF(ISERROR(CD41*(CD41-1)),0,CD41*(CD41-1))</f>
        <v>0</v>
      </c>
      <c r="CE54" s="3">
        <f t="shared" si="64"/>
        <v>0</v>
      </c>
      <c r="CF54" s="3">
        <f t="shared" si="64"/>
        <v>0</v>
      </c>
      <c r="CG54" s="3">
        <f t="shared" si="64"/>
        <v>0</v>
      </c>
      <c r="CH54" s="3">
        <f t="shared" si="64"/>
        <v>0</v>
      </c>
      <c r="CI54" s="3">
        <f t="shared" si="64"/>
        <v>0</v>
      </c>
      <c r="CJ54" s="3">
        <f t="shared" si="64"/>
        <v>0</v>
      </c>
      <c r="CK54" s="3">
        <f t="shared" si="64"/>
        <v>0</v>
      </c>
      <c r="CL54" s="3">
        <f t="shared" si="64"/>
        <v>0</v>
      </c>
      <c r="CM54" s="3">
        <f t="shared" si="64"/>
        <v>0</v>
      </c>
      <c r="DB54" s="45"/>
    </row>
    <row r="55" spans="1:106" ht="13.5" customHeight="1">
      <c r="A55">
        <v>52</v>
      </c>
      <c r="B55" s="146"/>
      <c r="C55" s="146"/>
      <c r="D55" s="50" t="str">
        <f t="shared" si="2"/>
        <v>-</v>
      </c>
      <c r="F55" s="93" t="str">
        <f t="shared" si="62"/>
        <v>E-H</v>
      </c>
      <c r="G55" s="53">
        <f t="shared" si="44"/>
        <v>0</v>
      </c>
      <c r="J55" s="108" t="e">
        <f>$AY$28/$BI$28</f>
        <v>#DIV/0!</v>
      </c>
      <c r="K55" s="108" t="e">
        <f>$AY$28/$BI$28</f>
        <v>#DIV/0!</v>
      </c>
      <c r="L55" s="108" t="e">
        <f>$AY$30/$BI$30</f>
        <v>#DIV/0!</v>
      </c>
      <c r="AP55" s="89"/>
      <c r="AQ55" s="89"/>
      <c r="AR55" t="str">
        <f t="shared" si="3"/>
        <v>-</v>
      </c>
      <c r="AT55" s="93" t="str">
        <f t="shared" si="63"/>
        <v>E-H</v>
      </c>
      <c r="AU55" s="53">
        <f t="shared" si="46"/>
        <v>0</v>
      </c>
      <c r="CA55" s="44"/>
      <c r="CC55" s="3">
        <f aca="true" t="shared" si="65" ref="CC55:CM64">IF(ISERROR(CC42*(CC42-1)),0,CC42*(CC42-1))</f>
        <v>0</v>
      </c>
      <c r="CD55" s="3">
        <f t="shared" si="65"/>
        <v>0</v>
      </c>
      <c r="CE55" s="3">
        <f t="shared" si="65"/>
        <v>0</v>
      </c>
      <c r="CF55" s="3">
        <f t="shared" si="65"/>
        <v>0</v>
      </c>
      <c r="CG55" s="3">
        <f t="shared" si="65"/>
        <v>0</v>
      </c>
      <c r="CH55" s="3">
        <f t="shared" si="65"/>
        <v>0</v>
      </c>
      <c r="CI55" s="3">
        <f t="shared" si="65"/>
        <v>0</v>
      </c>
      <c r="CJ55" s="3">
        <f t="shared" si="65"/>
        <v>0</v>
      </c>
      <c r="CK55" s="3">
        <f t="shared" si="65"/>
        <v>0</v>
      </c>
      <c r="CL55" s="3">
        <f t="shared" si="65"/>
        <v>0</v>
      </c>
      <c r="CM55" s="3">
        <f t="shared" si="65"/>
        <v>0</v>
      </c>
      <c r="DB55" s="45"/>
    </row>
    <row r="56" spans="1:106" ht="13.5" customHeight="1">
      <c r="A56">
        <v>53</v>
      </c>
      <c r="B56" s="146"/>
      <c r="C56" s="146"/>
      <c r="D56" s="50" t="str">
        <f t="shared" si="2"/>
        <v>-</v>
      </c>
      <c r="F56" s="93" t="str">
        <f t="shared" si="62"/>
        <v>E-I</v>
      </c>
      <c r="G56" s="53">
        <f t="shared" si="44"/>
        <v>0</v>
      </c>
      <c r="J56" s="108" t="e">
        <f>$AZ$28/$BI$28</f>
        <v>#DIV/0!</v>
      </c>
      <c r="K56" s="108" t="e">
        <f>$AZ$28/$BI$28</f>
        <v>#DIV/0!</v>
      </c>
      <c r="L56" s="108" t="e">
        <f>$AZ$30/$BI$30</f>
        <v>#DIV/0!</v>
      </c>
      <c r="S56" s="1"/>
      <c r="T56" s="1"/>
      <c r="U56" s="1"/>
      <c r="AP56" s="89"/>
      <c r="AQ56" s="89"/>
      <c r="AR56" t="str">
        <f t="shared" si="3"/>
        <v>-</v>
      </c>
      <c r="AT56" s="93" t="str">
        <f t="shared" si="63"/>
        <v>E-I</v>
      </c>
      <c r="AU56" s="53">
        <f t="shared" si="46"/>
        <v>0</v>
      </c>
      <c r="CA56" s="44"/>
      <c r="CC56" s="3">
        <f t="shared" si="65"/>
        <v>0</v>
      </c>
      <c r="CD56" s="3">
        <f t="shared" si="65"/>
        <v>0</v>
      </c>
      <c r="CE56" s="3">
        <f t="shared" si="65"/>
        <v>0</v>
      </c>
      <c r="CF56" s="3">
        <f t="shared" si="65"/>
        <v>0</v>
      </c>
      <c r="CG56" s="3">
        <f t="shared" si="65"/>
        <v>0</v>
      </c>
      <c r="CH56" s="3">
        <f t="shared" si="65"/>
        <v>0</v>
      </c>
      <c r="CI56" s="3">
        <f t="shared" si="65"/>
        <v>0</v>
      </c>
      <c r="CJ56" s="3">
        <f t="shared" si="65"/>
        <v>0</v>
      </c>
      <c r="CK56" s="3">
        <f t="shared" si="65"/>
        <v>0</v>
      </c>
      <c r="CL56" s="3">
        <f t="shared" si="65"/>
        <v>0</v>
      </c>
      <c r="CM56" s="3">
        <f t="shared" si="65"/>
        <v>0</v>
      </c>
      <c r="DB56" s="45"/>
    </row>
    <row r="57" spans="1:106" ht="13.5" customHeight="1" thickBot="1">
      <c r="A57">
        <v>54</v>
      </c>
      <c r="B57" s="146"/>
      <c r="C57" s="146"/>
      <c r="D57" s="50" t="str">
        <f t="shared" si="2"/>
        <v>-</v>
      </c>
      <c r="F57" s="93" t="str">
        <f t="shared" si="62"/>
        <v>E-J</v>
      </c>
      <c r="G57" s="53">
        <f t="shared" si="44"/>
        <v>0</v>
      </c>
      <c r="J57" s="108" t="e">
        <f>$BA$28/$BI$28</f>
        <v>#DIV/0!</v>
      </c>
      <c r="K57" s="108" t="e">
        <f>$BA$28/$BI$28</f>
        <v>#DIV/0!</v>
      </c>
      <c r="L57" s="108" t="e">
        <f>$BA$30/$BI$30</f>
        <v>#DIV/0!</v>
      </c>
      <c r="S57" s="1"/>
      <c r="T57" s="1"/>
      <c r="U57" s="1"/>
      <c r="AP57" s="89"/>
      <c r="AQ57" s="89"/>
      <c r="AR57" t="str">
        <f t="shared" si="3"/>
        <v>-</v>
      </c>
      <c r="AT57" s="93" t="str">
        <f t="shared" si="63"/>
        <v>E-J</v>
      </c>
      <c r="AU57" s="53">
        <f t="shared" si="46"/>
        <v>0</v>
      </c>
      <c r="CA57" s="44"/>
      <c r="CC57" s="3">
        <f t="shared" si="65"/>
        <v>0</v>
      </c>
      <c r="CD57" s="3">
        <f t="shared" si="65"/>
        <v>0</v>
      </c>
      <c r="CE57" s="3">
        <f t="shared" si="65"/>
        <v>0</v>
      </c>
      <c r="CF57" s="3">
        <f t="shared" si="65"/>
        <v>0</v>
      </c>
      <c r="CG57" s="3">
        <f t="shared" si="65"/>
        <v>0</v>
      </c>
      <c r="CH57" s="3">
        <f t="shared" si="65"/>
        <v>0</v>
      </c>
      <c r="CI57" s="3">
        <f t="shared" si="65"/>
        <v>0</v>
      </c>
      <c r="CJ57" s="3">
        <f t="shared" si="65"/>
        <v>0</v>
      </c>
      <c r="CK57" s="3">
        <f t="shared" si="65"/>
        <v>0</v>
      </c>
      <c r="CL57" s="3">
        <f t="shared" si="65"/>
        <v>0</v>
      </c>
      <c r="CM57" s="3">
        <f t="shared" si="65"/>
        <v>0</v>
      </c>
      <c r="DB57" s="45"/>
    </row>
    <row r="58" spans="1:106" ht="13.5" customHeight="1">
      <c r="A58">
        <v>55</v>
      </c>
      <c r="B58" s="146"/>
      <c r="C58" s="146"/>
      <c r="D58" s="50" t="str">
        <f t="shared" si="2"/>
        <v>-</v>
      </c>
      <c r="F58" s="93" t="str">
        <f t="shared" si="62"/>
        <v>E-K</v>
      </c>
      <c r="G58" s="53">
        <f t="shared" si="44"/>
        <v>0</v>
      </c>
      <c r="J58" s="108" t="e">
        <f>$BB$28/$BI$28</f>
        <v>#DIV/0!</v>
      </c>
      <c r="K58" s="108" t="e">
        <f>$BB$28/$BI$28</f>
        <v>#DIV/0!</v>
      </c>
      <c r="L58" s="108" t="e">
        <f>$BB$30/$BI$30</f>
        <v>#DIV/0!</v>
      </c>
      <c r="S58" s="1"/>
      <c r="T58" s="1"/>
      <c r="U58" s="1"/>
      <c r="AP58" s="89"/>
      <c r="AQ58" s="89"/>
      <c r="AR58" t="str">
        <f t="shared" si="3"/>
        <v>-</v>
      </c>
      <c r="AT58" s="93" t="str">
        <f t="shared" si="63"/>
        <v>E-K</v>
      </c>
      <c r="AU58" s="53">
        <f t="shared" si="46"/>
        <v>0</v>
      </c>
      <c r="CA58" s="44"/>
      <c r="CB58" s="1"/>
      <c r="CC58" s="3">
        <f t="shared" si="65"/>
        <v>0</v>
      </c>
      <c r="CD58" s="3">
        <f t="shared" si="65"/>
        <v>0</v>
      </c>
      <c r="CE58" s="3">
        <f t="shared" si="65"/>
        <v>0</v>
      </c>
      <c r="CF58" s="3">
        <f t="shared" si="65"/>
        <v>0</v>
      </c>
      <c r="CG58" s="3">
        <f t="shared" si="65"/>
        <v>0</v>
      </c>
      <c r="CH58" s="3">
        <f t="shared" si="65"/>
        <v>0</v>
      </c>
      <c r="CI58" s="3">
        <f t="shared" si="65"/>
        <v>0</v>
      </c>
      <c r="CJ58" s="3">
        <f t="shared" si="65"/>
        <v>0</v>
      </c>
      <c r="CK58" s="3">
        <f t="shared" si="65"/>
        <v>0</v>
      </c>
      <c r="CL58" s="3">
        <f t="shared" si="65"/>
        <v>0</v>
      </c>
      <c r="CM58" s="3">
        <f t="shared" si="65"/>
        <v>0</v>
      </c>
      <c r="CN58" s="1"/>
      <c r="CO58" s="1"/>
      <c r="CP58" s="4" t="s">
        <v>30</v>
      </c>
      <c r="CQ58" s="5"/>
      <c r="CR58" s="2"/>
      <c r="CS58" s="1"/>
      <c r="DA58" s="1"/>
      <c r="DB58" s="45"/>
    </row>
    <row r="59" spans="1:106" ht="13.5" customHeight="1">
      <c r="A59">
        <v>56</v>
      </c>
      <c r="B59" s="146"/>
      <c r="C59" s="146"/>
      <c r="D59" s="50" t="str">
        <f t="shared" si="2"/>
        <v>-</v>
      </c>
      <c r="F59" s="93" t="str">
        <f>$X$8&amp;"-"&amp;$X$3</f>
        <v>F-A</v>
      </c>
      <c r="G59" s="53">
        <f t="shared" si="44"/>
        <v>0</v>
      </c>
      <c r="J59" s="108" t="e">
        <f>$BC$28/$BI$28</f>
        <v>#DIV/0!</v>
      </c>
      <c r="K59" s="108" t="e">
        <f>$BC$28/$BI$28</f>
        <v>#DIV/0!</v>
      </c>
      <c r="L59" s="108" t="e">
        <f>$BC$30/$BI$30</f>
        <v>#DIV/0!</v>
      </c>
      <c r="S59" s="1"/>
      <c r="T59" s="1"/>
      <c r="U59" s="1"/>
      <c r="AP59" s="128"/>
      <c r="AQ59" s="89"/>
      <c r="AR59" t="str">
        <f t="shared" si="3"/>
        <v>-</v>
      </c>
      <c r="AT59" s="93" t="str">
        <f>$X$8&amp;"-"&amp;$X$3</f>
        <v>F-A</v>
      </c>
      <c r="AU59" s="53">
        <f t="shared" si="46"/>
        <v>0</v>
      </c>
      <c r="CA59" s="44"/>
      <c r="CC59" s="3">
        <f t="shared" si="65"/>
        <v>0</v>
      </c>
      <c r="CD59" s="3">
        <f t="shared" si="65"/>
        <v>0</v>
      </c>
      <c r="CE59" s="3">
        <f t="shared" si="65"/>
        <v>0</v>
      </c>
      <c r="CF59" s="3">
        <f t="shared" si="65"/>
        <v>0</v>
      </c>
      <c r="CG59" s="3">
        <f t="shared" si="65"/>
        <v>0</v>
      </c>
      <c r="CH59" s="3">
        <f t="shared" si="65"/>
        <v>0</v>
      </c>
      <c r="CI59" s="3">
        <f t="shared" si="65"/>
        <v>0</v>
      </c>
      <c r="CJ59" s="3">
        <f t="shared" si="65"/>
        <v>0</v>
      </c>
      <c r="CK59" s="3">
        <f t="shared" si="65"/>
        <v>0</v>
      </c>
      <c r="CL59" s="3">
        <f t="shared" si="65"/>
        <v>0</v>
      </c>
      <c r="CM59" s="3">
        <f t="shared" si="65"/>
        <v>0</v>
      </c>
      <c r="CN59" s="1"/>
      <c r="CO59" s="1"/>
      <c r="CP59" s="44"/>
      <c r="CQ59" s="1"/>
      <c r="CR59" s="45"/>
      <c r="CS59" s="1"/>
      <c r="DA59" s="1"/>
      <c r="DB59" s="45"/>
    </row>
    <row r="60" spans="1:106" ht="13.5" customHeight="1" thickBot="1">
      <c r="A60">
        <v>57</v>
      </c>
      <c r="B60" s="146"/>
      <c r="C60" s="146"/>
      <c r="D60" s="50" t="str">
        <f t="shared" si="2"/>
        <v>-</v>
      </c>
      <c r="F60" s="93" t="str">
        <f>$X$8&amp;"-"&amp;$X$4</f>
        <v>F-B</v>
      </c>
      <c r="G60" s="53">
        <f t="shared" si="44"/>
        <v>0</v>
      </c>
      <c r="J60" s="108" t="e">
        <f>$BD$28/$BI$28</f>
        <v>#DIV/0!</v>
      </c>
      <c r="K60" s="108" t="e">
        <f>$BD$28/$BI$28</f>
        <v>#DIV/0!</v>
      </c>
      <c r="L60" s="108" t="e">
        <f>$BD$30/$BI$30</f>
        <v>#DIV/0!</v>
      </c>
      <c r="AP60" s="128"/>
      <c r="AQ60" s="89"/>
      <c r="AR60" t="str">
        <f t="shared" si="3"/>
        <v>-</v>
      </c>
      <c r="AT60" s="93" t="str">
        <f>$X$8&amp;"-"&amp;$X$4</f>
        <v>F-B</v>
      </c>
      <c r="AU60" s="53">
        <f t="shared" si="46"/>
        <v>0</v>
      </c>
      <c r="CA60" s="44"/>
      <c r="CC60" s="3">
        <f t="shared" si="65"/>
        <v>0</v>
      </c>
      <c r="CD60" s="3">
        <f t="shared" si="65"/>
        <v>0</v>
      </c>
      <c r="CE60" s="3">
        <f t="shared" si="65"/>
        <v>0</v>
      </c>
      <c r="CF60" s="3">
        <f t="shared" si="65"/>
        <v>0</v>
      </c>
      <c r="CG60" s="3">
        <f t="shared" si="65"/>
        <v>0</v>
      </c>
      <c r="CH60" s="3">
        <f t="shared" si="65"/>
        <v>0</v>
      </c>
      <c r="CI60" s="3">
        <f t="shared" si="65"/>
        <v>0</v>
      </c>
      <c r="CJ60" s="3">
        <f t="shared" si="65"/>
        <v>0</v>
      </c>
      <c r="CK60" s="3">
        <f t="shared" si="65"/>
        <v>0</v>
      </c>
      <c r="CL60" s="3">
        <f t="shared" si="65"/>
        <v>0</v>
      </c>
      <c r="CM60" s="3">
        <f t="shared" si="65"/>
        <v>0</v>
      </c>
      <c r="CN60" s="1"/>
      <c r="CO60" s="1"/>
      <c r="CP60" s="63" t="e">
        <f>DA37*2/CQ40</f>
        <v>#DIV/0!</v>
      </c>
      <c r="CQ60" s="6"/>
      <c r="CR60" s="7"/>
      <c r="CS60" s="1"/>
      <c r="DA60" s="1"/>
      <c r="DB60" s="45"/>
    </row>
    <row r="61" spans="1:106" ht="13.5" customHeight="1">
      <c r="A61">
        <v>58</v>
      </c>
      <c r="B61" s="146"/>
      <c r="C61" s="146"/>
      <c r="D61" s="50" t="str">
        <f t="shared" si="2"/>
        <v>-</v>
      </c>
      <c r="F61" s="93" t="str">
        <f>$X$8&amp;"-"&amp;$X$5</f>
        <v>F-C</v>
      </c>
      <c r="G61" s="53">
        <f t="shared" si="44"/>
        <v>0</v>
      </c>
      <c r="J61" s="108" t="e">
        <f>$BE$28/$BI$28</f>
        <v>#DIV/0!</v>
      </c>
      <c r="K61" s="108" t="e">
        <f>$BE$28/$BI$28</f>
        <v>#DIV/0!</v>
      </c>
      <c r="L61" s="108" t="e">
        <f>$BE$30/$BI$30</f>
        <v>#DIV/0!</v>
      </c>
      <c r="AP61" s="128"/>
      <c r="AQ61" s="89"/>
      <c r="AR61" t="str">
        <f t="shared" si="3"/>
        <v>-</v>
      </c>
      <c r="AT61" s="93" t="str">
        <f>$X$8&amp;"-"&amp;$X$5</f>
        <v>F-C</v>
      </c>
      <c r="AU61" s="53">
        <f t="shared" si="46"/>
        <v>0</v>
      </c>
      <c r="CA61" s="44"/>
      <c r="CB61" s="1"/>
      <c r="CC61" s="3">
        <f t="shared" si="65"/>
        <v>0</v>
      </c>
      <c r="CD61" s="3">
        <f t="shared" si="65"/>
        <v>0</v>
      </c>
      <c r="CE61" s="3">
        <f t="shared" si="65"/>
        <v>0</v>
      </c>
      <c r="CF61" s="3">
        <f t="shared" si="65"/>
        <v>0</v>
      </c>
      <c r="CG61" s="3">
        <f t="shared" si="65"/>
        <v>0</v>
      </c>
      <c r="CH61" s="3">
        <f t="shared" si="65"/>
        <v>0</v>
      </c>
      <c r="CI61" s="3">
        <f t="shared" si="65"/>
        <v>0</v>
      </c>
      <c r="CJ61" s="3">
        <f t="shared" si="65"/>
        <v>0</v>
      </c>
      <c r="CK61" s="3">
        <f t="shared" si="65"/>
        <v>0</v>
      </c>
      <c r="CL61" s="3">
        <f t="shared" si="65"/>
        <v>0</v>
      </c>
      <c r="CM61" s="3">
        <f t="shared" si="65"/>
        <v>0</v>
      </c>
      <c r="CN61" s="1"/>
      <c r="CO61" s="1"/>
      <c r="CP61" s="1"/>
      <c r="CQ61" s="1"/>
      <c r="CR61" s="1"/>
      <c r="CS61" s="1"/>
      <c r="DA61" s="1"/>
      <c r="DB61" s="45"/>
    </row>
    <row r="62" spans="1:106" ht="13.5" customHeight="1">
      <c r="A62">
        <v>59</v>
      </c>
      <c r="B62" s="146"/>
      <c r="C62" s="146"/>
      <c r="D62" s="50" t="str">
        <f t="shared" si="2"/>
        <v>-</v>
      </c>
      <c r="F62" s="93" t="str">
        <f>$X$8&amp;"-"&amp;$X$6</f>
        <v>F-D</v>
      </c>
      <c r="G62" s="53">
        <f t="shared" si="44"/>
        <v>0</v>
      </c>
      <c r="J62" s="108" t="e">
        <f>$BF$28/$BI$28</f>
        <v>#DIV/0!</v>
      </c>
      <c r="K62" s="108" t="e">
        <f>$BF$28/$BI$28</f>
        <v>#DIV/0!</v>
      </c>
      <c r="L62" s="108" t="e">
        <f>$BF$30/$BI$30</f>
        <v>#DIV/0!</v>
      </c>
      <c r="AP62" s="128"/>
      <c r="AQ62" s="89"/>
      <c r="AR62" t="str">
        <f t="shared" si="3"/>
        <v>-</v>
      </c>
      <c r="AT62" s="93" t="str">
        <f>$X$8&amp;"-"&amp;$X$6</f>
        <v>F-D</v>
      </c>
      <c r="AU62" s="53">
        <f t="shared" si="46"/>
        <v>0</v>
      </c>
      <c r="CA62" s="44"/>
      <c r="CB62" s="1"/>
      <c r="CC62" s="3">
        <f t="shared" si="65"/>
        <v>0</v>
      </c>
      <c r="CD62" s="3">
        <f t="shared" si="65"/>
        <v>0</v>
      </c>
      <c r="CE62" s="3">
        <f t="shared" si="65"/>
        <v>0</v>
      </c>
      <c r="CF62" s="3">
        <f t="shared" si="65"/>
        <v>0</v>
      </c>
      <c r="CG62" s="3">
        <f t="shared" si="65"/>
        <v>0</v>
      </c>
      <c r="CH62" s="3">
        <f t="shared" si="65"/>
        <v>0</v>
      </c>
      <c r="CI62" s="3">
        <f t="shared" si="65"/>
        <v>0</v>
      </c>
      <c r="CJ62" s="3">
        <f t="shared" si="65"/>
        <v>0</v>
      </c>
      <c r="CK62" s="3">
        <f t="shared" si="65"/>
        <v>0</v>
      </c>
      <c r="CL62" s="3">
        <f t="shared" si="65"/>
        <v>0</v>
      </c>
      <c r="CM62" s="3">
        <f t="shared" si="65"/>
        <v>0</v>
      </c>
      <c r="CN62" s="1"/>
      <c r="CO62" s="1"/>
      <c r="CP62" s="1"/>
      <c r="CQ62" s="1"/>
      <c r="CR62" s="1"/>
      <c r="CS62" s="1"/>
      <c r="DA62" s="1"/>
      <c r="DB62" s="45"/>
    </row>
    <row r="63" spans="1:106" ht="13.5" customHeight="1">
      <c r="A63">
        <v>60</v>
      </c>
      <c r="B63" s="146"/>
      <c r="C63" s="146"/>
      <c r="D63" s="50" t="str">
        <f t="shared" si="2"/>
        <v>-</v>
      </c>
      <c r="F63" s="93" t="str">
        <f>$X$8&amp;"-"&amp;$X$7</f>
        <v>F-E</v>
      </c>
      <c r="G63" s="53">
        <f t="shared" si="44"/>
        <v>0</v>
      </c>
      <c r="J63" s="108" t="e">
        <f>$BG$28/$BI$28</f>
        <v>#DIV/0!</v>
      </c>
      <c r="K63" s="108" t="e">
        <f>$BG$28/$BI$28</f>
        <v>#DIV/0!</v>
      </c>
      <c r="L63" s="108" t="e">
        <f>$BG$30/$BI$30</f>
        <v>#DIV/0!</v>
      </c>
      <c r="AP63" s="89"/>
      <c r="AQ63" s="89"/>
      <c r="AR63" t="str">
        <f t="shared" si="3"/>
        <v>-</v>
      </c>
      <c r="AT63" s="93" t="str">
        <f>$X$8&amp;"-"&amp;$X$7</f>
        <v>F-E</v>
      </c>
      <c r="AU63" s="53">
        <f t="shared" si="46"/>
        <v>0</v>
      </c>
      <c r="CA63" s="44"/>
      <c r="CB63" s="1"/>
      <c r="CC63" s="3">
        <f t="shared" si="65"/>
        <v>0</v>
      </c>
      <c r="CD63" s="3">
        <f t="shared" si="65"/>
        <v>0</v>
      </c>
      <c r="CE63" s="3">
        <f t="shared" si="65"/>
        <v>0</v>
      </c>
      <c r="CF63" s="3">
        <f t="shared" si="65"/>
        <v>0</v>
      </c>
      <c r="CG63" s="3">
        <f t="shared" si="65"/>
        <v>0</v>
      </c>
      <c r="CH63" s="3">
        <f t="shared" si="65"/>
        <v>0</v>
      </c>
      <c r="CI63" s="3">
        <f t="shared" si="65"/>
        <v>0</v>
      </c>
      <c r="CJ63" s="3">
        <f t="shared" si="65"/>
        <v>0</v>
      </c>
      <c r="CK63" s="3">
        <f t="shared" si="65"/>
        <v>0</v>
      </c>
      <c r="CL63" s="3">
        <f t="shared" si="65"/>
        <v>0</v>
      </c>
      <c r="CM63" s="3">
        <f t="shared" si="65"/>
        <v>0</v>
      </c>
      <c r="DB63" s="45"/>
    </row>
    <row r="64" spans="1:106" ht="13.5" customHeight="1">
      <c r="A64">
        <v>61</v>
      </c>
      <c r="B64" s="146"/>
      <c r="C64" s="146"/>
      <c r="D64" s="50" t="str">
        <f t="shared" si="2"/>
        <v>-</v>
      </c>
      <c r="F64" s="93" t="str">
        <f>$X$8&amp;"-"&amp;$X$8</f>
        <v>F-F</v>
      </c>
      <c r="G64" s="53">
        <f t="shared" si="44"/>
        <v>0</v>
      </c>
      <c r="J64" s="108" t="e">
        <f>$BH$28/$BI$28</f>
        <v>#DIV/0!</v>
      </c>
      <c r="K64" s="108" t="e">
        <f>$BH$28/$BI$28</f>
        <v>#DIV/0!</v>
      </c>
      <c r="L64" s="108" t="e">
        <f>$BH$30/$BI$30</f>
        <v>#DIV/0!</v>
      </c>
      <c r="AP64" s="128"/>
      <c r="AQ64" s="89"/>
      <c r="AR64" t="str">
        <f t="shared" si="3"/>
        <v>-</v>
      </c>
      <c r="AT64" s="93" t="str">
        <f>$X$8&amp;"-"&amp;$X$8</f>
        <v>F-F</v>
      </c>
      <c r="AU64" s="53">
        <f t="shared" si="46"/>
        <v>0</v>
      </c>
      <c r="CA64" s="44"/>
      <c r="CB64" s="1"/>
      <c r="CC64" s="3">
        <f t="shared" si="65"/>
        <v>0</v>
      </c>
      <c r="CD64" s="3">
        <f t="shared" si="65"/>
        <v>0</v>
      </c>
      <c r="CE64" s="3">
        <f t="shared" si="65"/>
        <v>0</v>
      </c>
      <c r="CF64" s="3">
        <f t="shared" si="65"/>
        <v>0</v>
      </c>
      <c r="CG64" s="3">
        <f t="shared" si="65"/>
        <v>0</v>
      </c>
      <c r="CH64" s="3">
        <f t="shared" si="65"/>
        <v>0</v>
      </c>
      <c r="CI64" s="3">
        <f t="shared" si="65"/>
        <v>0</v>
      </c>
      <c r="CJ64" s="3">
        <f t="shared" si="65"/>
        <v>0</v>
      </c>
      <c r="CK64" s="3">
        <f t="shared" si="65"/>
        <v>0</v>
      </c>
      <c r="CL64" s="3">
        <f t="shared" si="65"/>
        <v>0</v>
      </c>
      <c r="CM64" s="3">
        <f t="shared" si="65"/>
        <v>0</v>
      </c>
      <c r="DB64" s="45"/>
    </row>
    <row r="65" spans="1:106" ht="13.5" customHeight="1">
      <c r="A65">
        <v>62</v>
      </c>
      <c r="B65" s="146"/>
      <c r="C65" s="146"/>
      <c r="D65" s="50" t="str">
        <f t="shared" si="2"/>
        <v>-</v>
      </c>
      <c r="F65" s="93" t="str">
        <f>$X$8&amp;"-"&amp;$X$9</f>
        <v>F-G</v>
      </c>
      <c r="G65" s="53">
        <f t="shared" si="44"/>
        <v>0</v>
      </c>
      <c r="J65" s="108">
        <v>1</v>
      </c>
      <c r="K65" s="108">
        <v>1</v>
      </c>
      <c r="L65" s="108">
        <v>1</v>
      </c>
      <c r="AP65" s="128"/>
      <c r="AQ65" s="89"/>
      <c r="AR65" t="str">
        <f t="shared" si="3"/>
        <v>-</v>
      </c>
      <c r="AT65" s="93" t="str">
        <f>$X$8&amp;"-"&amp;$X$9</f>
        <v>F-G</v>
      </c>
      <c r="AU65" s="53">
        <f t="shared" si="46"/>
        <v>0</v>
      </c>
      <c r="CA65" s="44"/>
      <c r="CB65" s="1"/>
      <c r="CC65" s="1"/>
      <c r="CD65" s="1"/>
      <c r="CE65" s="1"/>
      <c r="CF65" s="1"/>
      <c r="CG65" s="1"/>
      <c r="CH65" s="1"/>
      <c r="CN65" s="127">
        <f>SUM(CC54:CM64)</f>
        <v>0</v>
      </c>
      <c r="CO65" s="1"/>
      <c r="CP65" s="1"/>
      <c r="CQ65" s="1"/>
      <c r="CR65" s="1"/>
      <c r="CS65" s="1"/>
      <c r="DA65" s="1"/>
      <c r="DB65" s="45"/>
    </row>
    <row r="66" spans="1:106" ht="13.5" customHeight="1" thickBot="1">
      <c r="A66">
        <v>63</v>
      </c>
      <c r="B66" s="146"/>
      <c r="C66" s="146"/>
      <c r="D66" s="50" t="str">
        <f t="shared" si="2"/>
        <v>-</v>
      </c>
      <c r="F66" s="93" t="str">
        <f>$X$8&amp;"-"&amp;$X$10</f>
        <v>F-H</v>
      </c>
      <c r="G66" s="53">
        <f t="shared" si="44"/>
        <v>0</v>
      </c>
      <c r="AP66" s="89"/>
      <c r="AQ66" s="89"/>
      <c r="AR66" t="str">
        <f t="shared" si="3"/>
        <v>-</v>
      </c>
      <c r="AT66" s="93" t="str">
        <f>$X$8&amp;"-"&amp;$X$10</f>
        <v>F-H</v>
      </c>
      <c r="AU66" s="53">
        <f t="shared" si="46"/>
        <v>0</v>
      </c>
      <c r="CA66" s="8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7"/>
    </row>
    <row r="67" spans="1:47" ht="13.5" customHeight="1">
      <c r="A67">
        <v>64</v>
      </c>
      <c r="B67" s="146"/>
      <c r="C67" s="146"/>
      <c r="D67" s="50" t="str">
        <f t="shared" si="2"/>
        <v>-</v>
      </c>
      <c r="F67" s="93" t="str">
        <f>$X$8&amp;"-"&amp;$X$11</f>
        <v>F-I</v>
      </c>
      <c r="G67" s="53">
        <f t="shared" si="44"/>
        <v>0</v>
      </c>
      <c r="AP67" s="128"/>
      <c r="AQ67" s="89"/>
      <c r="AR67" t="str">
        <f t="shared" si="3"/>
        <v>-</v>
      </c>
      <c r="AT67" s="93" t="str">
        <f>$X$8&amp;"-"&amp;$X$11</f>
        <v>F-I</v>
      </c>
      <c r="AU67" s="53">
        <f t="shared" si="46"/>
        <v>0</v>
      </c>
    </row>
    <row r="68" spans="1:47" ht="13.5" customHeight="1">
      <c r="A68">
        <v>65</v>
      </c>
      <c r="B68" s="146"/>
      <c r="C68" s="146"/>
      <c r="D68" s="50" t="str">
        <f t="shared" si="2"/>
        <v>-</v>
      </c>
      <c r="F68" s="93" t="str">
        <f>$X$8&amp;"-"&amp;$X$12</f>
        <v>F-J</v>
      </c>
      <c r="G68" s="53">
        <f aca="true" t="shared" si="66" ref="G68:G99">COUNTIF($D$4:$D$10000,F68)</f>
        <v>0</v>
      </c>
      <c r="AP68" s="128"/>
      <c r="AQ68" s="89"/>
      <c r="AR68" t="str">
        <f aca="true" t="shared" si="67" ref="AR68:AR102">AP68&amp;"-"&amp;AQ68</f>
        <v>-</v>
      </c>
      <c r="AT68" s="93" t="str">
        <f>$X$8&amp;"-"&amp;$X$12</f>
        <v>F-J</v>
      </c>
      <c r="AU68" s="53">
        <f aca="true" t="shared" si="68" ref="AU68:AU99">COUNTIF($AR$4:$AR$1004,AT68)</f>
        <v>0</v>
      </c>
    </row>
    <row r="69" spans="1:47" ht="13.5" customHeight="1" thickBot="1">
      <c r="A69">
        <v>66</v>
      </c>
      <c r="B69" s="146"/>
      <c r="C69" s="146"/>
      <c r="D69" s="50" t="str">
        <f aca="true" t="shared" si="69" ref="D69:D132">TRIM(B69)&amp;"-"&amp;TRIM(C69)</f>
        <v>-</v>
      </c>
      <c r="F69" s="94" t="str">
        <f>$X$8&amp;"-"&amp;$X$13</f>
        <v>F-K</v>
      </c>
      <c r="G69" s="54">
        <f t="shared" si="66"/>
        <v>0</v>
      </c>
      <c r="AP69" s="89"/>
      <c r="AQ69" s="89"/>
      <c r="AR69" t="str">
        <f t="shared" si="67"/>
        <v>-</v>
      </c>
      <c r="AT69" s="94" t="str">
        <f>$X$8&amp;"-"&amp;$X$13</f>
        <v>F-K</v>
      </c>
      <c r="AU69" s="54">
        <f t="shared" si="68"/>
        <v>0</v>
      </c>
    </row>
    <row r="70" spans="1:47" ht="13.5" customHeight="1">
      <c r="A70">
        <v>67</v>
      </c>
      <c r="B70" s="146"/>
      <c r="C70" s="146"/>
      <c r="D70" s="50" t="str">
        <f t="shared" si="69"/>
        <v>-</v>
      </c>
      <c r="F70" s="93" t="str">
        <f>$X$9&amp;"-"&amp;$X$3</f>
        <v>G-A</v>
      </c>
      <c r="G70" s="53">
        <f t="shared" si="66"/>
        <v>0</v>
      </c>
      <c r="AP70" s="89"/>
      <c r="AQ70" s="89"/>
      <c r="AR70" t="str">
        <f t="shared" si="67"/>
        <v>-</v>
      </c>
      <c r="AT70" s="93" t="str">
        <f>$X$9&amp;"-"&amp;$X$3</f>
        <v>G-A</v>
      </c>
      <c r="AU70" s="53">
        <f t="shared" si="68"/>
        <v>0</v>
      </c>
    </row>
    <row r="71" spans="1:47" ht="13.5" customHeight="1">
      <c r="A71">
        <v>68</v>
      </c>
      <c r="B71" s="146"/>
      <c r="C71" s="146"/>
      <c r="D71" s="50" t="str">
        <f t="shared" si="69"/>
        <v>-</v>
      </c>
      <c r="F71" s="93" t="str">
        <f>$X$9&amp;"-"&amp;$X$4</f>
        <v>G-B</v>
      </c>
      <c r="G71" s="53">
        <f t="shared" si="66"/>
        <v>0</v>
      </c>
      <c r="AP71" s="89"/>
      <c r="AQ71" s="89"/>
      <c r="AR71" t="str">
        <f t="shared" si="67"/>
        <v>-</v>
      </c>
      <c r="AT71" s="93" t="str">
        <f>$X$9&amp;"-"&amp;$X$4</f>
        <v>G-B</v>
      </c>
      <c r="AU71" s="53">
        <f t="shared" si="68"/>
        <v>0</v>
      </c>
    </row>
    <row r="72" spans="1:47" ht="13.5" customHeight="1">
      <c r="A72">
        <v>69</v>
      </c>
      <c r="B72" s="146"/>
      <c r="C72" s="146"/>
      <c r="D72" s="50" t="str">
        <f t="shared" si="69"/>
        <v>-</v>
      </c>
      <c r="F72" s="93" t="str">
        <f>$X$9&amp;"-"&amp;$X$5</f>
        <v>G-C</v>
      </c>
      <c r="G72" s="53">
        <f t="shared" si="66"/>
        <v>0</v>
      </c>
      <c r="AP72" s="89"/>
      <c r="AQ72" s="89"/>
      <c r="AR72" t="str">
        <f t="shared" si="67"/>
        <v>-</v>
      </c>
      <c r="AT72" s="93" t="str">
        <f>$X$9&amp;"-"&amp;$X$5</f>
        <v>G-C</v>
      </c>
      <c r="AU72" s="53">
        <f t="shared" si="68"/>
        <v>0</v>
      </c>
    </row>
    <row r="73" spans="1:47" ht="13.5" customHeight="1">
      <c r="A73">
        <v>70</v>
      </c>
      <c r="B73" s="146"/>
      <c r="C73" s="146"/>
      <c r="D73" s="50" t="str">
        <f t="shared" si="69"/>
        <v>-</v>
      </c>
      <c r="F73" s="93" t="str">
        <f>$X$9&amp;"-"&amp;$X$6</f>
        <v>G-D</v>
      </c>
      <c r="G73" s="53">
        <f t="shared" si="66"/>
        <v>0</v>
      </c>
      <c r="AP73" s="89"/>
      <c r="AQ73" s="89"/>
      <c r="AR73" t="str">
        <f t="shared" si="67"/>
        <v>-</v>
      </c>
      <c r="AT73" s="93" t="str">
        <f>$X$9&amp;"-"&amp;$X$6</f>
        <v>G-D</v>
      </c>
      <c r="AU73" s="53">
        <f t="shared" si="68"/>
        <v>0</v>
      </c>
    </row>
    <row r="74" spans="1:47" ht="13.5" customHeight="1">
      <c r="A74">
        <v>71</v>
      </c>
      <c r="B74" s="146"/>
      <c r="C74" s="146"/>
      <c r="D74" s="50" t="str">
        <f t="shared" si="69"/>
        <v>-</v>
      </c>
      <c r="F74" s="93" t="str">
        <f>$X$9&amp;"-"&amp;$X$7</f>
        <v>G-E</v>
      </c>
      <c r="G74" s="53">
        <f t="shared" si="66"/>
        <v>0</v>
      </c>
      <c r="AP74" s="89"/>
      <c r="AQ74" s="89"/>
      <c r="AR74" t="str">
        <f t="shared" si="67"/>
        <v>-</v>
      </c>
      <c r="AT74" s="93" t="str">
        <f>$X$9&amp;"-"&amp;$X$7</f>
        <v>G-E</v>
      </c>
      <c r="AU74" s="53">
        <f t="shared" si="68"/>
        <v>0</v>
      </c>
    </row>
    <row r="75" spans="1:47" ht="13.5" customHeight="1">
      <c r="A75">
        <v>72</v>
      </c>
      <c r="B75" s="146"/>
      <c r="C75" s="146"/>
      <c r="D75" s="50" t="str">
        <f t="shared" si="69"/>
        <v>-</v>
      </c>
      <c r="F75" s="93" t="str">
        <f>$X$9&amp;"-"&amp;$X$8</f>
        <v>G-F</v>
      </c>
      <c r="G75" s="53">
        <f t="shared" si="66"/>
        <v>0</v>
      </c>
      <c r="AP75" s="89"/>
      <c r="AQ75" s="89"/>
      <c r="AR75" t="str">
        <f t="shared" si="67"/>
        <v>-</v>
      </c>
      <c r="AT75" s="93" t="str">
        <f>$X$9&amp;"-"&amp;$X$8</f>
        <v>G-F</v>
      </c>
      <c r="AU75" s="53">
        <f t="shared" si="68"/>
        <v>0</v>
      </c>
    </row>
    <row r="76" spans="1:47" ht="13.5" customHeight="1">
      <c r="A76">
        <v>73</v>
      </c>
      <c r="B76" s="146"/>
      <c r="C76" s="146"/>
      <c r="D76" s="50" t="str">
        <f t="shared" si="69"/>
        <v>-</v>
      </c>
      <c r="F76" s="93" t="str">
        <f>$X$9&amp;"-"&amp;$X$9</f>
        <v>G-G</v>
      </c>
      <c r="G76" s="53">
        <f t="shared" si="66"/>
        <v>0</v>
      </c>
      <c r="AP76" s="89"/>
      <c r="AQ76" s="89"/>
      <c r="AR76" t="str">
        <f t="shared" si="67"/>
        <v>-</v>
      </c>
      <c r="AT76" s="93" t="str">
        <f>$X$9&amp;"-"&amp;$X$9</f>
        <v>G-G</v>
      </c>
      <c r="AU76" s="53">
        <f t="shared" si="68"/>
        <v>0</v>
      </c>
    </row>
    <row r="77" spans="1:47" ht="13.5" customHeight="1">
      <c r="A77">
        <v>74</v>
      </c>
      <c r="B77" s="146"/>
      <c r="C77" s="146"/>
      <c r="D77" s="50" t="str">
        <f t="shared" si="69"/>
        <v>-</v>
      </c>
      <c r="F77" s="93" t="str">
        <f>$X$9&amp;"-"&amp;$X$10</f>
        <v>G-H</v>
      </c>
      <c r="G77" s="53">
        <f t="shared" si="66"/>
        <v>0</v>
      </c>
      <c r="AP77" s="89"/>
      <c r="AQ77" s="89"/>
      <c r="AR77" t="str">
        <f t="shared" si="67"/>
        <v>-</v>
      </c>
      <c r="AT77" s="93" t="str">
        <f>$X$9&amp;"-"&amp;$X$10</f>
        <v>G-H</v>
      </c>
      <c r="AU77" s="53">
        <f t="shared" si="68"/>
        <v>0</v>
      </c>
    </row>
    <row r="78" spans="1:47" ht="13.5" customHeight="1">
      <c r="A78">
        <v>75</v>
      </c>
      <c r="B78" s="146"/>
      <c r="C78" s="146"/>
      <c r="D78" s="50" t="str">
        <f t="shared" si="69"/>
        <v>-</v>
      </c>
      <c r="F78" s="93" t="str">
        <f>$X$9&amp;"-"&amp;$X$11</f>
        <v>G-I</v>
      </c>
      <c r="G78" s="53">
        <f t="shared" si="66"/>
        <v>0</v>
      </c>
      <c r="AP78" s="89"/>
      <c r="AQ78" s="89"/>
      <c r="AR78" t="str">
        <f t="shared" si="67"/>
        <v>-</v>
      </c>
      <c r="AT78" s="93" t="str">
        <f>$X$9&amp;"-"&amp;$X$11</f>
        <v>G-I</v>
      </c>
      <c r="AU78" s="53">
        <f t="shared" si="68"/>
        <v>0</v>
      </c>
    </row>
    <row r="79" spans="1:47" ht="13.5" customHeight="1">
      <c r="A79">
        <v>76</v>
      </c>
      <c r="B79" s="146"/>
      <c r="C79" s="146"/>
      <c r="D79" s="50" t="str">
        <f t="shared" si="69"/>
        <v>-</v>
      </c>
      <c r="F79" s="93" t="str">
        <f>$X$9&amp;"-"&amp;$X$12</f>
        <v>G-J</v>
      </c>
      <c r="G79" s="53">
        <f t="shared" si="66"/>
        <v>0</v>
      </c>
      <c r="AP79" s="128"/>
      <c r="AQ79" s="89"/>
      <c r="AR79" t="str">
        <f t="shared" si="67"/>
        <v>-</v>
      </c>
      <c r="AT79" s="93" t="str">
        <f>$X$9&amp;"-"&amp;$X$12</f>
        <v>G-J</v>
      </c>
      <c r="AU79" s="53">
        <f t="shared" si="68"/>
        <v>0</v>
      </c>
    </row>
    <row r="80" spans="1:47" ht="13.5" customHeight="1" thickBot="1">
      <c r="A80">
        <v>77</v>
      </c>
      <c r="B80" s="146"/>
      <c r="C80" s="146"/>
      <c r="D80" s="50" t="str">
        <f t="shared" si="69"/>
        <v>-</v>
      </c>
      <c r="F80" s="94" t="str">
        <f>$X$9&amp;"-"&amp;$X$13</f>
        <v>G-K</v>
      </c>
      <c r="G80" s="54">
        <f t="shared" si="66"/>
        <v>0</v>
      </c>
      <c r="AP80" s="128"/>
      <c r="AQ80" s="89"/>
      <c r="AR80" t="str">
        <f t="shared" si="67"/>
        <v>-</v>
      </c>
      <c r="AT80" s="94" t="str">
        <f>$X$9&amp;"-"&amp;$X$13</f>
        <v>G-K</v>
      </c>
      <c r="AU80" s="54">
        <f t="shared" si="68"/>
        <v>0</v>
      </c>
    </row>
    <row r="81" spans="1:47" ht="13.5" customHeight="1">
      <c r="A81">
        <v>78</v>
      </c>
      <c r="B81" s="146"/>
      <c r="C81" s="146"/>
      <c r="D81" s="50" t="str">
        <f t="shared" si="69"/>
        <v>-</v>
      </c>
      <c r="F81" s="93" t="str">
        <f>$X$10&amp;"-"&amp;$X$3</f>
        <v>H-A</v>
      </c>
      <c r="G81" s="53">
        <f t="shared" si="66"/>
        <v>0</v>
      </c>
      <c r="AP81" s="128"/>
      <c r="AQ81" s="89"/>
      <c r="AR81" t="str">
        <f t="shared" si="67"/>
        <v>-</v>
      </c>
      <c r="AT81" s="93" t="str">
        <f>$X$10&amp;"-"&amp;$X$3</f>
        <v>H-A</v>
      </c>
      <c r="AU81" s="53">
        <f t="shared" si="68"/>
        <v>0</v>
      </c>
    </row>
    <row r="82" spans="1:47" ht="13.5" customHeight="1">
      <c r="A82">
        <v>79</v>
      </c>
      <c r="B82" s="146"/>
      <c r="C82" s="146"/>
      <c r="D82" s="50" t="str">
        <f t="shared" si="69"/>
        <v>-</v>
      </c>
      <c r="F82" s="93" t="str">
        <f>$X$10&amp;"-"&amp;$X$4</f>
        <v>H-B</v>
      </c>
      <c r="G82" s="53">
        <f t="shared" si="66"/>
        <v>0</v>
      </c>
      <c r="AP82" s="128"/>
      <c r="AQ82" s="89"/>
      <c r="AR82" t="str">
        <f t="shared" si="67"/>
        <v>-</v>
      </c>
      <c r="AT82" s="93" t="str">
        <f>$X$10&amp;"-"&amp;$X$4</f>
        <v>H-B</v>
      </c>
      <c r="AU82" s="53">
        <f t="shared" si="68"/>
        <v>0</v>
      </c>
    </row>
    <row r="83" spans="1:47" ht="13.5" customHeight="1">
      <c r="A83">
        <v>80</v>
      </c>
      <c r="B83" s="146"/>
      <c r="C83" s="146"/>
      <c r="D83" s="50" t="str">
        <f t="shared" si="69"/>
        <v>-</v>
      </c>
      <c r="F83" s="93" t="str">
        <f>$X$10&amp;"-"&amp;$X$5</f>
        <v>H-C</v>
      </c>
      <c r="G83" s="53">
        <f t="shared" si="66"/>
        <v>0</v>
      </c>
      <c r="AP83" s="128"/>
      <c r="AQ83" s="89"/>
      <c r="AR83" t="str">
        <f t="shared" si="67"/>
        <v>-</v>
      </c>
      <c r="AT83" s="93" t="str">
        <f>$X$10&amp;"-"&amp;$X$5</f>
        <v>H-C</v>
      </c>
      <c r="AU83" s="53">
        <f t="shared" si="68"/>
        <v>0</v>
      </c>
    </row>
    <row r="84" spans="1:47" ht="13.5" customHeight="1">
      <c r="A84">
        <v>81</v>
      </c>
      <c r="B84" s="146"/>
      <c r="C84" s="146"/>
      <c r="D84" s="50" t="str">
        <f t="shared" si="69"/>
        <v>-</v>
      </c>
      <c r="F84" s="93" t="str">
        <f>$X$10&amp;"-"&amp;$X$6</f>
        <v>H-D</v>
      </c>
      <c r="G84" s="53">
        <f t="shared" si="66"/>
        <v>0</v>
      </c>
      <c r="AP84" s="89"/>
      <c r="AQ84" s="89"/>
      <c r="AR84" t="str">
        <f t="shared" si="67"/>
        <v>-</v>
      </c>
      <c r="AT84" s="93" t="str">
        <f>$X$10&amp;"-"&amp;$X$6</f>
        <v>H-D</v>
      </c>
      <c r="AU84" s="53">
        <f t="shared" si="68"/>
        <v>0</v>
      </c>
    </row>
    <row r="85" spans="1:47" ht="13.5" customHeight="1">
      <c r="A85">
        <v>82</v>
      </c>
      <c r="B85" s="146"/>
      <c r="C85" s="146"/>
      <c r="D85" s="50" t="str">
        <f t="shared" si="69"/>
        <v>-</v>
      </c>
      <c r="F85" s="93" t="str">
        <f>$X$10&amp;"-"&amp;$X$7</f>
        <v>H-E</v>
      </c>
      <c r="G85" s="53">
        <f t="shared" si="66"/>
        <v>0</v>
      </c>
      <c r="AP85" s="89"/>
      <c r="AQ85" s="89"/>
      <c r="AR85" t="str">
        <f t="shared" si="67"/>
        <v>-</v>
      </c>
      <c r="AT85" s="93" t="str">
        <f>$X$10&amp;"-"&amp;$X$7</f>
        <v>H-E</v>
      </c>
      <c r="AU85" s="53">
        <f t="shared" si="68"/>
        <v>0</v>
      </c>
    </row>
    <row r="86" spans="1:47" ht="13.5" customHeight="1">
      <c r="A86">
        <v>83</v>
      </c>
      <c r="B86" s="146"/>
      <c r="C86" s="146"/>
      <c r="D86" s="50" t="str">
        <f t="shared" si="69"/>
        <v>-</v>
      </c>
      <c r="F86" s="93" t="str">
        <f>$X$10&amp;"-"&amp;$X$8</f>
        <v>H-F</v>
      </c>
      <c r="G86" s="53">
        <f t="shared" si="66"/>
        <v>0</v>
      </c>
      <c r="AP86" s="89"/>
      <c r="AQ86" s="89"/>
      <c r="AR86" t="str">
        <f t="shared" si="67"/>
        <v>-</v>
      </c>
      <c r="AT86" s="93" t="str">
        <f>$X$10&amp;"-"&amp;$X$8</f>
        <v>H-F</v>
      </c>
      <c r="AU86" s="53">
        <f t="shared" si="68"/>
        <v>0</v>
      </c>
    </row>
    <row r="87" spans="1:47" ht="13.5" customHeight="1">
      <c r="A87">
        <v>84</v>
      </c>
      <c r="B87" s="146"/>
      <c r="C87" s="146"/>
      <c r="D87" s="50" t="str">
        <f t="shared" si="69"/>
        <v>-</v>
      </c>
      <c r="F87" s="93" t="str">
        <f>$X$10&amp;"-"&amp;$X$9</f>
        <v>H-G</v>
      </c>
      <c r="G87" s="53">
        <f t="shared" si="66"/>
        <v>0</v>
      </c>
      <c r="AP87" s="89"/>
      <c r="AQ87" s="89"/>
      <c r="AR87" t="str">
        <f t="shared" si="67"/>
        <v>-</v>
      </c>
      <c r="AT87" s="93" t="str">
        <f>$X$10&amp;"-"&amp;$X$9</f>
        <v>H-G</v>
      </c>
      <c r="AU87" s="53">
        <f t="shared" si="68"/>
        <v>0</v>
      </c>
    </row>
    <row r="88" spans="1:47" ht="13.5" customHeight="1">
      <c r="A88">
        <v>85</v>
      </c>
      <c r="B88" s="146"/>
      <c r="C88" s="146"/>
      <c r="D88" s="50" t="str">
        <f t="shared" si="69"/>
        <v>-</v>
      </c>
      <c r="F88" s="93" t="str">
        <f>$X$10&amp;"-"&amp;$X$10</f>
        <v>H-H</v>
      </c>
      <c r="G88" s="53">
        <f t="shared" si="66"/>
        <v>0</v>
      </c>
      <c r="AP88" s="89"/>
      <c r="AQ88" s="89"/>
      <c r="AR88" t="str">
        <f t="shared" si="67"/>
        <v>-</v>
      </c>
      <c r="AT88" s="93" t="str">
        <f>$X$10&amp;"-"&amp;$X$10</f>
        <v>H-H</v>
      </c>
      <c r="AU88" s="53">
        <f t="shared" si="68"/>
        <v>0</v>
      </c>
    </row>
    <row r="89" spans="1:47" ht="13.5" customHeight="1">
      <c r="A89">
        <v>86</v>
      </c>
      <c r="B89" s="146"/>
      <c r="C89" s="146"/>
      <c r="D89" s="50" t="str">
        <f t="shared" si="69"/>
        <v>-</v>
      </c>
      <c r="F89" s="93" t="str">
        <f>$X$10&amp;"-"&amp;$X$11</f>
        <v>H-I</v>
      </c>
      <c r="G89" s="53">
        <f t="shared" si="66"/>
        <v>0</v>
      </c>
      <c r="AP89" s="89"/>
      <c r="AQ89" s="89"/>
      <c r="AR89" t="str">
        <f t="shared" si="67"/>
        <v>-</v>
      </c>
      <c r="AT89" s="93" t="str">
        <f>$X$10&amp;"-"&amp;$X$11</f>
        <v>H-I</v>
      </c>
      <c r="AU89" s="53">
        <f t="shared" si="68"/>
        <v>0</v>
      </c>
    </row>
    <row r="90" spans="1:47" ht="13.5" customHeight="1">
      <c r="A90">
        <v>87</v>
      </c>
      <c r="B90" s="146"/>
      <c r="C90" s="146"/>
      <c r="D90" s="50" t="str">
        <f t="shared" si="69"/>
        <v>-</v>
      </c>
      <c r="F90" s="93" t="str">
        <f>$X$10&amp;"-"&amp;$X$12</f>
        <v>H-J</v>
      </c>
      <c r="G90" s="53">
        <f t="shared" si="66"/>
        <v>0</v>
      </c>
      <c r="AP90" s="89"/>
      <c r="AQ90" s="89"/>
      <c r="AR90" t="str">
        <f t="shared" si="67"/>
        <v>-</v>
      </c>
      <c r="AT90" s="93" t="str">
        <f>$X$10&amp;"-"&amp;$X$12</f>
        <v>H-J</v>
      </c>
      <c r="AU90" s="53">
        <f t="shared" si="68"/>
        <v>0</v>
      </c>
    </row>
    <row r="91" spans="1:47" ht="13.5" customHeight="1" thickBot="1">
      <c r="A91">
        <v>88</v>
      </c>
      <c r="B91" s="146"/>
      <c r="C91" s="146"/>
      <c r="D91" s="50" t="str">
        <f t="shared" si="69"/>
        <v>-</v>
      </c>
      <c r="F91" s="94" t="str">
        <f>$X$10&amp;"-"&amp;$X$13</f>
        <v>H-K</v>
      </c>
      <c r="G91" s="54">
        <f t="shared" si="66"/>
        <v>0</v>
      </c>
      <c r="AP91" s="89"/>
      <c r="AQ91" s="89"/>
      <c r="AR91" t="str">
        <f t="shared" si="67"/>
        <v>-</v>
      </c>
      <c r="AT91" s="94" t="str">
        <f>$X$10&amp;"-"&amp;$X$13</f>
        <v>H-K</v>
      </c>
      <c r="AU91" s="54">
        <f t="shared" si="68"/>
        <v>0</v>
      </c>
    </row>
    <row r="92" spans="1:47" ht="13.5" customHeight="1">
      <c r="A92">
        <v>89</v>
      </c>
      <c r="B92" s="146"/>
      <c r="C92" s="146"/>
      <c r="D92" s="50" t="str">
        <f t="shared" si="69"/>
        <v>-</v>
      </c>
      <c r="F92" s="93" t="str">
        <f>$X$11&amp;"-"&amp;$X$3</f>
        <v>I-A</v>
      </c>
      <c r="G92" s="53">
        <f t="shared" si="66"/>
        <v>0</v>
      </c>
      <c r="AP92" s="89"/>
      <c r="AQ92" s="89"/>
      <c r="AR92" t="str">
        <f t="shared" si="67"/>
        <v>-</v>
      </c>
      <c r="AT92" s="93" t="str">
        <f>$X$11&amp;"-"&amp;$X$3</f>
        <v>I-A</v>
      </c>
      <c r="AU92" s="53">
        <f t="shared" si="68"/>
        <v>0</v>
      </c>
    </row>
    <row r="93" spans="1:47" ht="13.5" customHeight="1">
      <c r="A93">
        <v>90</v>
      </c>
      <c r="B93" s="146"/>
      <c r="C93" s="146"/>
      <c r="D93" s="50" t="str">
        <f t="shared" si="69"/>
        <v>-</v>
      </c>
      <c r="F93" s="93" t="str">
        <f>$X$11&amp;"-"&amp;$X$4</f>
        <v>I-B</v>
      </c>
      <c r="G93" s="53">
        <f t="shared" si="66"/>
        <v>0</v>
      </c>
      <c r="AP93" s="89"/>
      <c r="AQ93" s="89"/>
      <c r="AR93" t="str">
        <f t="shared" si="67"/>
        <v>-</v>
      </c>
      <c r="AT93" s="93" t="str">
        <f>$X$11&amp;"-"&amp;$X$4</f>
        <v>I-B</v>
      </c>
      <c r="AU93" s="53">
        <f t="shared" si="68"/>
        <v>0</v>
      </c>
    </row>
    <row r="94" spans="1:47" ht="13.5" customHeight="1">
      <c r="A94">
        <v>91</v>
      </c>
      <c r="B94" s="146"/>
      <c r="C94" s="146"/>
      <c r="D94" s="50" t="str">
        <f t="shared" si="69"/>
        <v>-</v>
      </c>
      <c r="F94" s="93" t="str">
        <f>$X$11&amp;"-"&amp;$X$5</f>
        <v>I-C</v>
      </c>
      <c r="G94" s="53">
        <f t="shared" si="66"/>
        <v>0</v>
      </c>
      <c r="AP94" s="89"/>
      <c r="AQ94" s="89"/>
      <c r="AR94" t="str">
        <f t="shared" si="67"/>
        <v>-</v>
      </c>
      <c r="AT94" s="93" t="str">
        <f>$X$11&amp;"-"&amp;$X$5</f>
        <v>I-C</v>
      </c>
      <c r="AU94" s="53">
        <f t="shared" si="68"/>
        <v>0</v>
      </c>
    </row>
    <row r="95" spans="1:47" ht="13.5" customHeight="1">
      <c r="A95">
        <v>92</v>
      </c>
      <c r="B95" s="146"/>
      <c r="C95" s="146"/>
      <c r="D95" s="50" t="str">
        <f t="shared" si="69"/>
        <v>-</v>
      </c>
      <c r="F95" s="93" t="str">
        <f>$X$11&amp;"-"&amp;$X$6</f>
        <v>I-D</v>
      </c>
      <c r="G95" s="53">
        <f t="shared" si="66"/>
        <v>0</v>
      </c>
      <c r="AP95" s="89"/>
      <c r="AQ95" s="89"/>
      <c r="AR95" t="str">
        <f t="shared" si="67"/>
        <v>-</v>
      </c>
      <c r="AT95" s="93" t="str">
        <f>$X$11&amp;"-"&amp;$X$6</f>
        <v>I-D</v>
      </c>
      <c r="AU95" s="53">
        <f t="shared" si="68"/>
        <v>0</v>
      </c>
    </row>
    <row r="96" spans="1:47" ht="13.5" customHeight="1">
      <c r="A96">
        <v>93</v>
      </c>
      <c r="B96" s="146"/>
      <c r="C96" s="146"/>
      <c r="D96" s="50" t="str">
        <f t="shared" si="69"/>
        <v>-</v>
      </c>
      <c r="F96" s="93" t="str">
        <f>$X$11&amp;"-"&amp;$X$7</f>
        <v>I-E</v>
      </c>
      <c r="G96" s="53">
        <f t="shared" si="66"/>
        <v>0</v>
      </c>
      <c r="AP96" s="89"/>
      <c r="AQ96" s="89"/>
      <c r="AR96" t="str">
        <f t="shared" si="67"/>
        <v>-</v>
      </c>
      <c r="AT96" s="93" t="str">
        <f>$X$11&amp;"-"&amp;$X$7</f>
        <v>I-E</v>
      </c>
      <c r="AU96" s="53">
        <f t="shared" si="68"/>
        <v>0</v>
      </c>
    </row>
    <row r="97" spans="1:47" ht="13.5" customHeight="1">
      <c r="A97">
        <v>94</v>
      </c>
      <c r="B97" s="146"/>
      <c r="C97" s="146"/>
      <c r="D97" s="50" t="str">
        <f t="shared" si="69"/>
        <v>-</v>
      </c>
      <c r="F97" s="93" t="str">
        <f>$X$11&amp;"-"&amp;$X$8</f>
        <v>I-F</v>
      </c>
      <c r="G97" s="53">
        <f t="shared" si="66"/>
        <v>0</v>
      </c>
      <c r="AP97" s="89"/>
      <c r="AQ97" s="89"/>
      <c r="AR97" t="str">
        <f t="shared" si="67"/>
        <v>-</v>
      </c>
      <c r="AT97" s="93" t="str">
        <f>$X$11&amp;"-"&amp;$X$8</f>
        <v>I-F</v>
      </c>
      <c r="AU97" s="53">
        <f t="shared" si="68"/>
        <v>0</v>
      </c>
    </row>
    <row r="98" spans="1:47" ht="13.5" customHeight="1">
      <c r="A98">
        <v>95</v>
      </c>
      <c r="B98" s="146"/>
      <c r="C98" s="146"/>
      <c r="D98" s="50" t="str">
        <f t="shared" si="69"/>
        <v>-</v>
      </c>
      <c r="F98" s="93" t="str">
        <f>$X$11&amp;"-"&amp;$X$9</f>
        <v>I-G</v>
      </c>
      <c r="G98" s="53">
        <f t="shared" si="66"/>
        <v>0</v>
      </c>
      <c r="AP98" s="89"/>
      <c r="AQ98" s="89"/>
      <c r="AR98" t="str">
        <f t="shared" si="67"/>
        <v>-</v>
      </c>
      <c r="AT98" s="93" t="str">
        <f>$X$11&amp;"-"&amp;$X$9</f>
        <v>I-G</v>
      </c>
      <c r="AU98" s="53">
        <f t="shared" si="68"/>
        <v>0</v>
      </c>
    </row>
    <row r="99" spans="1:47" ht="13.5" customHeight="1">
      <c r="A99">
        <v>96</v>
      </c>
      <c r="B99" s="146"/>
      <c r="C99" s="146"/>
      <c r="D99" s="50" t="str">
        <f t="shared" si="69"/>
        <v>-</v>
      </c>
      <c r="F99" s="93" t="str">
        <f>$X$11&amp;"-"&amp;$X$10</f>
        <v>I-H</v>
      </c>
      <c r="G99" s="53">
        <f t="shared" si="66"/>
        <v>0</v>
      </c>
      <c r="AP99" s="128"/>
      <c r="AQ99" s="89"/>
      <c r="AR99" t="str">
        <f t="shared" si="67"/>
        <v>-</v>
      </c>
      <c r="AT99" s="93" t="str">
        <f>$X$11&amp;"-"&amp;$X$10</f>
        <v>I-H</v>
      </c>
      <c r="AU99" s="53">
        <f t="shared" si="68"/>
        <v>0</v>
      </c>
    </row>
    <row r="100" spans="1:47" ht="13.5" customHeight="1">
      <c r="A100">
        <v>97</v>
      </c>
      <c r="B100" s="146"/>
      <c r="C100" s="146"/>
      <c r="D100" s="50" t="str">
        <f t="shared" si="69"/>
        <v>-</v>
      </c>
      <c r="F100" s="93" t="str">
        <f>$X$11&amp;"-"&amp;$X$11</f>
        <v>I-I</v>
      </c>
      <c r="G100" s="53">
        <f aca="true" t="shared" si="70" ref="G100:G124">COUNTIF($D$4:$D$10000,F100)</f>
        <v>0</v>
      </c>
      <c r="AP100" s="89"/>
      <c r="AQ100" s="89"/>
      <c r="AR100" t="str">
        <f t="shared" si="67"/>
        <v>-</v>
      </c>
      <c r="AT100" s="93" t="str">
        <f>$X$11&amp;"-"&amp;$X$11</f>
        <v>I-I</v>
      </c>
      <c r="AU100" s="53">
        <f aca="true" t="shared" si="71" ref="AU100:AU124">COUNTIF($AR$4:$AR$1004,AT100)</f>
        <v>0</v>
      </c>
    </row>
    <row r="101" spans="1:47" ht="13.5" customHeight="1">
      <c r="A101">
        <v>98</v>
      </c>
      <c r="B101" s="146"/>
      <c r="C101" s="146"/>
      <c r="D101" s="50" t="str">
        <f t="shared" si="69"/>
        <v>-</v>
      </c>
      <c r="F101" s="93" t="str">
        <f>$X$11&amp;"-"&amp;$X$12</f>
        <v>I-J</v>
      </c>
      <c r="G101" s="53">
        <f t="shared" si="70"/>
        <v>0</v>
      </c>
      <c r="AP101" s="128"/>
      <c r="AQ101" s="89"/>
      <c r="AR101" t="str">
        <f t="shared" si="67"/>
        <v>-</v>
      </c>
      <c r="AT101" s="93" t="str">
        <f>$X$11&amp;"-"&amp;$X$12</f>
        <v>I-J</v>
      </c>
      <c r="AU101" s="53">
        <f t="shared" si="71"/>
        <v>0</v>
      </c>
    </row>
    <row r="102" spans="1:47" ht="13.5" customHeight="1" thickBot="1">
      <c r="A102">
        <v>99</v>
      </c>
      <c r="B102" s="146"/>
      <c r="C102" s="146"/>
      <c r="D102" s="50" t="str">
        <f t="shared" si="69"/>
        <v>-</v>
      </c>
      <c r="F102" s="94" t="str">
        <f>$X$11&amp;"-"&amp;$X$13</f>
        <v>I-K</v>
      </c>
      <c r="G102" s="54">
        <f t="shared" si="70"/>
        <v>0</v>
      </c>
      <c r="AP102" s="128"/>
      <c r="AQ102" s="89"/>
      <c r="AR102" t="str">
        <f t="shared" si="67"/>
        <v>-</v>
      </c>
      <c r="AT102" s="94" t="str">
        <f>$X$11&amp;"-"&amp;$X$13</f>
        <v>I-K</v>
      </c>
      <c r="AU102" s="54">
        <f t="shared" si="71"/>
        <v>0</v>
      </c>
    </row>
    <row r="103" spans="1:47" ht="13.5" customHeight="1">
      <c r="A103">
        <v>100</v>
      </c>
      <c r="B103" s="146"/>
      <c r="C103" s="146"/>
      <c r="D103" s="50" t="str">
        <f t="shared" si="69"/>
        <v>-</v>
      </c>
      <c r="F103" s="93" t="str">
        <f>$X$12&amp;"-"&amp;$X$3</f>
        <v>J-A</v>
      </c>
      <c r="G103" s="53">
        <f t="shared" si="70"/>
        <v>0</v>
      </c>
      <c r="AP103" s="89"/>
      <c r="AQ103" s="89"/>
      <c r="AR103" t="str">
        <f>AP103&amp;"-"&amp;AQ103</f>
        <v>-</v>
      </c>
      <c r="AT103" s="93" t="str">
        <f>$X$12&amp;"-"&amp;$X$3</f>
        <v>J-A</v>
      </c>
      <c r="AU103" s="53">
        <f t="shared" si="71"/>
        <v>0</v>
      </c>
    </row>
    <row r="104" spans="1:47" ht="13.5" customHeight="1">
      <c r="A104">
        <v>101</v>
      </c>
      <c r="B104" s="147"/>
      <c r="C104" s="147"/>
      <c r="D104" s="50" t="str">
        <f t="shared" si="69"/>
        <v>-</v>
      </c>
      <c r="F104" s="93" t="str">
        <f>$X$12&amp;"-"&amp;$X$4</f>
        <v>J-B</v>
      </c>
      <c r="G104" s="53">
        <f t="shared" si="70"/>
        <v>0</v>
      </c>
      <c r="AP104" s="89"/>
      <c r="AQ104" s="89"/>
      <c r="AR104" t="str">
        <f aca="true" t="shared" si="72" ref="AR104:AR167">AP104&amp;"-"&amp;AQ104</f>
        <v>-</v>
      </c>
      <c r="AT104" s="93" t="str">
        <f>$X$12&amp;"-"&amp;$X$4</f>
        <v>J-B</v>
      </c>
      <c r="AU104" s="53">
        <f t="shared" si="71"/>
        <v>0</v>
      </c>
    </row>
    <row r="105" spans="1:47" ht="13.5" customHeight="1">
      <c r="A105">
        <v>102</v>
      </c>
      <c r="B105" s="107"/>
      <c r="C105" s="107"/>
      <c r="D105" s="50" t="str">
        <f t="shared" si="69"/>
        <v>-</v>
      </c>
      <c r="F105" s="93" t="str">
        <f>$X$12&amp;"-"&amp;$X$5</f>
        <v>J-C</v>
      </c>
      <c r="G105" s="53">
        <f t="shared" si="70"/>
        <v>0</v>
      </c>
      <c r="AP105" s="89"/>
      <c r="AQ105" s="89"/>
      <c r="AR105" t="str">
        <f t="shared" si="72"/>
        <v>-</v>
      </c>
      <c r="AT105" s="93" t="str">
        <f>$X$12&amp;"-"&amp;$X$5</f>
        <v>J-C</v>
      </c>
      <c r="AU105" s="53">
        <f t="shared" si="71"/>
        <v>0</v>
      </c>
    </row>
    <row r="106" spans="1:47" ht="13.5" customHeight="1">
      <c r="A106">
        <v>103</v>
      </c>
      <c r="B106" s="107"/>
      <c r="C106" s="107"/>
      <c r="D106" s="50" t="str">
        <f t="shared" si="69"/>
        <v>-</v>
      </c>
      <c r="F106" s="93" t="str">
        <f>$X$12&amp;"-"&amp;$X$6</f>
        <v>J-D</v>
      </c>
      <c r="G106" s="53">
        <f t="shared" si="70"/>
        <v>0</v>
      </c>
      <c r="AP106" s="89"/>
      <c r="AQ106" s="89"/>
      <c r="AR106" t="str">
        <f t="shared" si="72"/>
        <v>-</v>
      </c>
      <c r="AT106" s="93" t="str">
        <f>$X$12&amp;"-"&amp;$X$6</f>
        <v>J-D</v>
      </c>
      <c r="AU106" s="53">
        <f t="shared" si="71"/>
        <v>0</v>
      </c>
    </row>
    <row r="107" spans="1:47" ht="13.5" customHeight="1">
      <c r="A107">
        <v>104</v>
      </c>
      <c r="B107" s="107"/>
      <c r="C107" s="107"/>
      <c r="D107" s="50" t="str">
        <f t="shared" si="69"/>
        <v>-</v>
      </c>
      <c r="F107" s="93" t="str">
        <f>$X$12&amp;"-"&amp;$X$7</f>
        <v>J-E</v>
      </c>
      <c r="G107" s="53">
        <f t="shared" si="70"/>
        <v>0</v>
      </c>
      <c r="AP107" s="89"/>
      <c r="AQ107" s="89"/>
      <c r="AR107" t="str">
        <f t="shared" si="72"/>
        <v>-</v>
      </c>
      <c r="AT107" s="93" t="str">
        <f>$X$12&amp;"-"&amp;$X$7</f>
        <v>J-E</v>
      </c>
      <c r="AU107" s="53">
        <f t="shared" si="71"/>
        <v>0</v>
      </c>
    </row>
    <row r="108" spans="1:47" ht="13.5" customHeight="1">
      <c r="A108">
        <v>105</v>
      </c>
      <c r="B108" s="107"/>
      <c r="C108" s="107"/>
      <c r="D108" s="50" t="str">
        <f t="shared" si="69"/>
        <v>-</v>
      </c>
      <c r="F108" s="93" t="str">
        <f>$X$12&amp;"-"&amp;$X$8</f>
        <v>J-F</v>
      </c>
      <c r="G108" s="53">
        <f t="shared" si="70"/>
        <v>0</v>
      </c>
      <c r="AP108" s="89"/>
      <c r="AQ108" s="89"/>
      <c r="AR108" t="str">
        <f t="shared" si="72"/>
        <v>-</v>
      </c>
      <c r="AT108" s="93" t="str">
        <f>$X$12&amp;"-"&amp;$X$8</f>
        <v>J-F</v>
      </c>
      <c r="AU108" s="53">
        <f t="shared" si="71"/>
        <v>0</v>
      </c>
    </row>
    <row r="109" spans="1:47" ht="13.5" customHeight="1">
      <c r="A109">
        <v>106</v>
      </c>
      <c r="B109" s="107"/>
      <c r="C109" s="107"/>
      <c r="D109" s="50" t="str">
        <f t="shared" si="69"/>
        <v>-</v>
      </c>
      <c r="F109" s="93" t="str">
        <f>$X$12&amp;"-"&amp;$X$9</f>
        <v>J-G</v>
      </c>
      <c r="G109" s="53">
        <f t="shared" si="70"/>
        <v>0</v>
      </c>
      <c r="AP109" s="89"/>
      <c r="AQ109" s="89"/>
      <c r="AR109" t="str">
        <f t="shared" si="72"/>
        <v>-</v>
      </c>
      <c r="AT109" s="93" t="str">
        <f>$X$12&amp;"-"&amp;$X$9</f>
        <v>J-G</v>
      </c>
      <c r="AU109" s="53">
        <f t="shared" si="71"/>
        <v>0</v>
      </c>
    </row>
    <row r="110" spans="1:47" ht="13.5" customHeight="1">
      <c r="A110">
        <v>107</v>
      </c>
      <c r="B110" s="107"/>
      <c r="C110" s="107"/>
      <c r="D110" s="50" t="str">
        <f t="shared" si="69"/>
        <v>-</v>
      </c>
      <c r="F110" s="93" t="str">
        <f>$X$12&amp;"-"&amp;$X$10</f>
        <v>J-H</v>
      </c>
      <c r="G110" s="53">
        <f t="shared" si="70"/>
        <v>0</v>
      </c>
      <c r="AP110" s="89"/>
      <c r="AQ110" s="89"/>
      <c r="AR110" t="str">
        <f t="shared" si="72"/>
        <v>-</v>
      </c>
      <c r="AT110" s="93" t="str">
        <f>$X$12&amp;"-"&amp;$X$10</f>
        <v>J-H</v>
      </c>
      <c r="AU110" s="53">
        <f t="shared" si="71"/>
        <v>0</v>
      </c>
    </row>
    <row r="111" spans="1:47" ht="13.5" customHeight="1">
      <c r="A111">
        <v>108</v>
      </c>
      <c r="B111" s="107"/>
      <c r="C111" s="107"/>
      <c r="D111" s="50" t="str">
        <f t="shared" si="69"/>
        <v>-</v>
      </c>
      <c r="F111" s="93" t="str">
        <f>$X$12&amp;"-"&amp;$X$11</f>
        <v>J-I</v>
      </c>
      <c r="G111" s="53">
        <f t="shared" si="70"/>
        <v>0</v>
      </c>
      <c r="AP111" s="89"/>
      <c r="AQ111" s="89"/>
      <c r="AR111" t="str">
        <f t="shared" si="72"/>
        <v>-</v>
      </c>
      <c r="AT111" s="93" t="str">
        <f>$X$12&amp;"-"&amp;$X$11</f>
        <v>J-I</v>
      </c>
      <c r="AU111" s="53">
        <f t="shared" si="71"/>
        <v>0</v>
      </c>
    </row>
    <row r="112" spans="1:47" ht="13.5" customHeight="1">
      <c r="A112">
        <v>109</v>
      </c>
      <c r="B112" s="107"/>
      <c r="C112" s="107"/>
      <c r="D112" s="50" t="str">
        <f t="shared" si="69"/>
        <v>-</v>
      </c>
      <c r="F112" s="93" t="str">
        <f>$X$12&amp;"-"&amp;$X$12</f>
        <v>J-J</v>
      </c>
      <c r="G112" s="53">
        <f t="shared" si="70"/>
        <v>0</v>
      </c>
      <c r="AP112" s="89"/>
      <c r="AQ112" s="89"/>
      <c r="AR112" t="str">
        <f t="shared" si="72"/>
        <v>-</v>
      </c>
      <c r="AT112" s="93" t="str">
        <f>$X$12&amp;"-"&amp;$X$12</f>
        <v>J-J</v>
      </c>
      <c r="AU112" s="53">
        <f t="shared" si="71"/>
        <v>0</v>
      </c>
    </row>
    <row r="113" spans="1:47" ht="13.5" customHeight="1" thickBot="1">
      <c r="A113">
        <v>110</v>
      </c>
      <c r="B113" s="107"/>
      <c r="C113" s="107"/>
      <c r="D113" s="50" t="str">
        <f t="shared" si="69"/>
        <v>-</v>
      </c>
      <c r="F113" s="94" t="str">
        <f>$X$12&amp;"-"&amp;$X$13</f>
        <v>J-K</v>
      </c>
      <c r="G113" s="54">
        <f t="shared" si="70"/>
        <v>0</v>
      </c>
      <c r="AP113" s="89"/>
      <c r="AQ113" s="89"/>
      <c r="AR113" t="str">
        <f t="shared" si="72"/>
        <v>-</v>
      </c>
      <c r="AT113" s="94" t="str">
        <f>$X$12&amp;"-"&amp;$X$13</f>
        <v>J-K</v>
      </c>
      <c r="AU113" s="54">
        <f t="shared" si="71"/>
        <v>0</v>
      </c>
    </row>
    <row r="114" spans="1:47" ht="13.5" customHeight="1">
      <c r="A114">
        <v>111</v>
      </c>
      <c r="B114" s="107"/>
      <c r="C114" s="107"/>
      <c r="D114" s="50" t="str">
        <f t="shared" si="69"/>
        <v>-</v>
      </c>
      <c r="F114" s="93" t="str">
        <f>$X$13&amp;"-"&amp;$X$3</f>
        <v>K-A</v>
      </c>
      <c r="G114" s="53">
        <f t="shared" si="70"/>
        <v>0</v>
      </c>
      <c r="AP114" s="128"/>
      <c r="AQ114" s="89"/>
      <c r="AR114" t="str">
        <f t="shared" si="72"/>
        <v>-</v>
      </c>
      <c r="AT114" s="93" t="str">
        <f>$X$13&amp;"-"&amp;$X$3</f>
        <v>K-A</v>
      </c>
      <c r="AU114" s="53">
        <f t="shared" si="71"/>
        <v>0</v>
      </c>
    </row>
    <row r="115" spans="1:47" ht="13.5" customHeight="1">
      <c r="A115">
        <v>112</v>
      </c>
      <c r="B115" s="107"/>
      <c r="C115" s="107"/>
      <c r="D115" s="50" t="str">
        <f t="shared" si="69"/>
        <v>-</v>
      </c>
      <c r="F115" s="93" t="str">
        <f>$X$13&amp;"-"&amp;$X$4</f>
        <v>K-B</v>
      </c>
      <c r="G115" s="53">
        <f t="shared" si="70"/>
        <v>0</v>
      </c>
      <c r="AP115" s="128"/>
      <c r="AQ115" s="89"/>
      <c r="AR115" t="str">
        <f t="shared" si="72"/>
        <v>-</v>
      </c>
      <c r="AT115" s="93" t="str">
        <f>$X$13&amp;"-"&amp;$X$4</f>
        <v>K-B</v>
      </c>
      <c r="AU115" s="53">
        <f t="shared" si="71"/>
        <v>0</v>
      </c>
    </row>
    <row r="116" spans="1:47" ht="13.5" customHeight="1">
      <c r="A116">
        <v>113</v>
      </c>
      <c r="B116" s="107"/>
      <c r="C116" s="107"/>
      <c r="D116" s="50" t="str">
        <f t="shared" si="69"/>
        <v>-</v>
      </c>
      <c r="F116" s="93" t="str">
        <f>$X$13&amp;"-"&amp;$X$5</f>
        <v>K-C</v>
      </c>
      <c r="G116" s="53">
        <f t="shared" si="70"/>
        <v>0</v>
      </c>
      <c r="AP116" s="89"/>
      <c r="AQ116" s="89"/>
      <c r="AR116" t="str">
        <f t="shared" si="72"/>
        <v>-</v>
      </c>
      <c r="AT116" s="93" t="str">
        <f>$X$13&amp;"-"&amp;$X$5</f>
        <v>K-C</v>
      </c>
      <c r="AU116" s="53">
        <f t="shared" si="71"/>
        <v>0</v>
      </c>
    </row>
    <row r="117" spans="1:47" ht="13.5" customHeight="1">
      <c r="A117">
        <v>114</v>
      </c>
      <c r="B117" s="107"/>
      <c r="C117" s="107"/>
      <c r="D117" s="50" t="str">
        <f t="shared" si="69"/>
        <v>-</v>
      </c>
      <c r="F117" s="93" t="str">
        <f>$X$13&amp;"-"&amp;$X$6</f>
        <v>K-D</v>
      </c>
      <c r="G117" s="53">
        <f t="shared" si="70"/>
        <v>0</v>
      </c>
      <c r="AP117" s="89"/>
      <c r="AQ117" s="89"/>
      <c r="AR117" t="str">
        <f t="shared" si="72"/>
        <v>-</v>
      </c>
      <c r="AT117" s="93" t="str">
        <f>$X$13&amp;"-"&amp;$X$6</f>
        <v>K-D</v>
      </c>
      <c r="AU117" s="53">
        <f t="shared" si="71"/>
        <v>0</v>
      </c>
    </row>
    <row r="118" spans="1:47" ht="13.5" customHeight="1">
      <c r="A118">
        <v>115</v>
      </c>
      <c r="B118" s="107"/>
      <c r="C118" s="107"/>
      <c r="D118" s="50" t="str">
        <f t="shared" si="69"/>
        <v>-</v>
      </c>
      <c r="F118" s="93" t="str">
        <f>$X$13&amp;"-"&amp;$X$7</f>
        <v>K-E</v>
      </c>
      <c r="G118" s="53">
        <f t="shared" si="70"/>
        <v>0</v>
      </c>
      <c r="AP118" s="128"/>
      <c r="AQ118" s="89"/>
      <c r="AR118" t="str">
        <f t="shared" si="72"/>
        <v>-</v>
      </c>
      <c r="AT118" s="93" t="str">
        <f>$X$13&amp;"-"&amp;$X$7</f>
        <v>K-E</v>
      </c>
      <c r="AU118" s="53">
        <f t="shared" si="71"/>
        <v>0</v>
      </c>
    </row>
    <row r="119" spans="1:47" ht="13.5" customHeight="1">
      <c r="A119">
        <v>116</v>
      </c>
      <c r="B119" s="107"/>
      <c r="C119" s="107"/>
      <c r="D119" s="50" t="str">
        <f t="shared" si="69"/>
        <v>-</v>
      </c>
      <c r="F119" s="93" t="str">
        <f>$X$13&amp;"-"&amp;$X$8</f>
        <v>K-F</v>
      </c>
      <c r="G119" s="53">
        <f t="shared" si="70"/>
        <v>0</v>
      </c>
      <c r="AP119" s="89"/>
      <c r="AQ119" s="89"/>
      <c r="AR119" t="str">
        <f t="shared" si="72"/>
        <v>-</v>
      </c>
      <c r="AT119" s="93" t="str">
        <f>$X$13&amp;"-"&amp;$X$8</f>
        <v>K-F</v>
      </c>
      <c r="AU119" s="53">
        <f t="shared" si="71"/>
        <v>0</v>
      </c>
    </row>
    <row r="120" spans="1:47" ht="13.5" customHeight="1">
      <c r="A120">
        <v>117</v>
      </c>
      <c r="B120" s="107"/>
      <c r="C120" s="107"/>
      <c r="D120" s="50" t="str">
        <f t="shared" si="69"/>
        <v>-</v>
      </c>
      <c r="F120" s="93" t="str">
        <f>$X$13&amp;"-"&amp;$X$9</f>
        <v>K-G</v>
      </c>
      <c r="G120" s="53">
        <f t="shared" si="70"/>
        <v>0</v>
      </c>
      <c r="AP120" s="89"/>
      <c r="AQ120" s="89"/>
      <c r="AR120" t="str">
        <f t="shared" si="72"/>
        <v>-</v>
      </c>
      <c r="AT120" s="93" t="str">
        <f>$X$13&amp;"-"&amp;$X$9</f>
        <v>K-G</v>
      </c>
      <c r="AU120" s="53">
        <f t="shared" si="71"/>
        <v>0</v>
      </c>
    </row>
    <row r="121" spans="1:47" ht="13.5" customHeight="1">
      <c r="A121">
        <v>118</v>
      </c>
      <c r="B121" s="107"/>
      <c r="C121" s="107"/>
      <c r="D121" s="50" t="str">
        <f t="shared" si="69"/>
        <v>-</v>
      </c>
      <c r="F121" s="93" t="str">
        <f>$X$13&amp;"-"&amp;$X$10</f>
        <v>K-H</v>
      </c>
      <c r="G121" s="53">
        <f t="shared" si="70"/>
        <v>0</v>
      </c>
      <c r="AP121" s="89"/>
      <c r="AQ121" s="89"/>
      <c r="AR121" t="str">
        <f t="shared" si="72"/>
        <v>-</v>
      </c>
      <c r="AT121" s="93" t="str">
        <f>$X$13&amp;"-"&amp;$X$10</f>
        <v>K-H</v>
      </c>
      <c r="AU121" s="53">
        <f t="shared" si="71"/>
        <v>0</v>
      </c>
    </row>
    <row r="122" spans="1:47" ht="13.5" customHeight="1">
      <c r="A122">
        <v>119</v>
      </c>
      <c r="B122" s="107"/>
      <c r="C122" s="107"/>
      <c r="D122" s="50" t="str">
        <f t="shared" si="69"/>
        <v>-</v>
      </c>
      <c r="F122" s="93" t="str">
        <f>$X$13&amp;"-"&amp;$X$11</f>
        <v>K-I</v>
      </c>
      <c r="G122" s="53">
        <f t="shared" si="70"/>
        <v>0</v>
      </c>
      <c r="AP122" s="89"/>
      <c r="AQ122" s="89"/>
      <c r="AR122" t="str">
        <f t="shared" si="72"/>
        <v>-</v>
      </c>
      <c r="AT122" s="93" t="str">
        <f>$X$13&amp;"-"&amp;$X$11</f>
        <v>K-I</v>
      </c>
      <c r="AU122" s="53">
        <f t="shared" si="71"/>
        <v>0</v>
      </c>
    </row>
    <row r="123" spans="1:47" ht="13.5" customHeight="1">
      <c r="A123">
        <v>120</v>
      </c>
      <c r="B123" s="107"/>
      <c r="C123" s="107"/>
      <c r="D123" s="50" t="str">
        <f t="shared" si="69"/>
        <v>-</v>
      </c>
      <c r="F123" s="93" t="str">
        <f>$X$13&amp;"-"&amp;$X$12</f>
        <v>K-J</v>
      </c>
      <c r="G123" s="53">
        <f t="shared" si="70"/>
        <v>0</v>
      </c>
      <c r="AP123" s="89"/>
      <c r="AQ123" s="89"/>
      <c r="AR123" t="str">
        <f t="shared" si="72"/>
        <v>-</v>
      </c>
      <c r="AT123" s="93" t="str">
        <f>$X$13&amp;"-"&amp;$X$12</f>
        <v>K-J</v>
      </c>
      <c r="AU123" s="53">
        <f t="shared" si="71"/>
        <v>0</v>
      </c>
    </row>
    <row r="124" spans="1:47" ht="13.5" customHeight="1" thickBot="1">
      <c r="A124">
        <v>121</v>
      </c>
      <c r="B124" s="107"/>
      <c r="C124" s="107"/>
      <c r="D124" s="50" t="str">
        <f t="shared" si="69"/>
        <v>-</v>
      </c>
      <c r="F124" s="94" t="str">
        <f>$X$13&amp;"-"&amp;$X$13</f>
        <v>K-K</v>
      </c>
      <c r="G124" s="54">
        <f t="shared" si="70"/>
        <v>0</v>
      </c>
      <c r="AP124" s="89"/>
      <c r="AQ124" s="89"/>
      <c r="AR124" t="str">
        <f t="shared" si="72"/>
        <v>-</v>
      </c>
      <c r="AT124" s="94" t="str">
        <f>$X$13&amp;"-"&amp;$X$13</f>
        <v>K-K</v>
      </c>
      <c r="AU124" s="54">
        <f t="shared" si="71"/>
        <v>0</v>
      </c>
    </row>
    <row r="125" spans="1:44" ht="13.5" customHeight="1">
      <c r="A125">
        <v>122</v>
      </c>
      <c r="B125" s="107"/>
      <c r="C125" s="107"/>
      <c r="D125" s="50" t="str">
        <f t="shared" si="69"/>
        <v>-</v>
      </c>
      <c r="AP125" s="89"/>
      <c r="AQ125" s="89"/>
      <c r="AR125" t="str">
        <f t="shared" si="72"/>
        <v>-</v>
      </c>
    </row>
    <row r="126" spans="1:44" ht="13.5" customHeight="1">
      <c r="A126">
        <v>123</v>
      </c>
      <c r="B126" s="107"/>
      <c r="C126" s="107"/>
      <c r="D126" s="50" t="str">
        <f t="shared" si="69"/>
        <v>-</v>
      </c>
      <c r="AP126" s="89"/>
      <c r="AQ126" s="89"/>
      <c r="AR126" t="str">
        <f t="shared" si="72"/>
        <v>-</v>
      </c>
    </row>
    <row r="127" spans="1:44" ht="13.5" customHeight="1">
      <c r="A127">
        <v>124</v>
      </c>
      <c r="B127" s="107"/>
      <c r="C127" s="107"/>
      <c r="D127" s="50" t="str">
        <f t="shared" si="69"/>
        <v>-</v>
      </c>
      <c r="AP127" s="89"/>
      <c r="AQ127" s="89"/>
      <c r="AR127" t="str">
        <f t="shared" si="72"/>
        <v>-</v>
      </c>
    </row>
    <row r="128" spans="1:44" ht="13.5" customHeight="1">
      <c r="A128">
        <v>125</v>
      </c>
      <c r="B128" s="107"/>
      <c r="C128" s="107"/>
      <c r="D128" s="50" t="str">
        <f t="shared" si="69"/>
        <v>-</v>
      </c>
      <c r="AP128" s="89"/>
      <c r="AQ128" s="89"/>
      <c r="AR128" t="str">
        <f t="shared" si="72"/>
        <v>-</v>
      </c>
    </row>
    <row r="129" spans="1:44" ht="13.5" customHeight="1">
      <c r="A129">
        <v>126</v>
      </c>
      <c r="B129" s="107"/>
      <c r="C129" s="107"/>
      <c r="D129" s="50" t="str">
        <f t="shared" si="69"/>
        <v>-</v>
      </c>
      <c r="AP129" s="89"/>
      <c r="AQ129" s="89"/>
      <c r="AR129" t="str">
        <f t="shared" si="72"/>
        <v>-</v>
      </c>
    </row>
    <row r="130" spans="1:44" ht="13.5" customHeight="1">
      <c r="A130">
        <v>127</v>
      </c>
      <c r="B130" s="107"/>
      <c r="C130" s="107"/>
      <c r="D130" s="50" t="str">
        <f t="shared" si="69"/>
        <v>-</v>
      </c>
      <c r="AP130" s="89"/>
      <c r="AQ130" s="89"/>
      <c r="AR130" t="str">
        <f t="shared" si="72"/>
        <v>-</v>
      </c>
    </row>
    <row r="131" spans="1:44" ht="13.5" customHeight="1">
      <c r="A131">
        <v>128</v>
      </c>
      <c r="B131" s="107"/>
      <c r="C131" s="107"/>
      <c r="D131" s="50" t="str">
        <f t="shared" si="69"/>
        <v>-</v>
      </c>
      <c r="AP131" s="89"/>
      <c r="AQ131" s="89"/>
      <c r="AR131" t="str">
        <f t="shared" si="72"/>
        <v>-</v>
      </c>
    </row>
    <row r="132" spans="1:44" ht="13.5" customHeight="1">
      <c r="A132">
        <v>129</v>
      </c>
      <c r="B132" s="107"/>
      <c r="C132" s="107"/>
      <c r="D132" s="50" t="str">
        <f t="shared" si="69"/>
        <v>-</v>
      </c>
      <c r="AP132" s="89"/>
      <c r="AQ132" s="89"/>
      <c r="AR132" t="str">
        <f t="shared" si="72"/>
        <v>-</v>
      </c>
    </row>
    <row r="133" spans="1:44" ht="13.5" customHeight="1">
      <c r="A133">
        <v>130</v>
      </c>
      <c r="B133" s="107"/>
      <c r="C133" s="107"/>
      <c r="D133" s="50" t="str">
        <f aca="true" t="shared" si="73" ref="D133:D196">TRIM(B133)&amp;"-"&amp;TRIM(C133)</f>
        <v>-</v>
      </c>
      <c r="AP133" s="89"/>
      <c r="AQ133" s="89"/>
      <c r="AR133" t="str">
        <f t="shared" si="72"/>
        <v>-</v>
      </c>
    </row>
    <row r="134" spans="1:44" ht="13.5" customHeight="1">
      <c r="A134">
        <v>131</v>
      </c>
      <c r="B134" s="107"/>
      <c r="C134" s="107"/>
      <c r="D134" s="50" t="str">
        <f t="shared" si="73"/>
        <v>-</v>
      </c>
      <c r="AP134" s="89"/>
      <c r="AQ134" s="89"/>
      <c r="AR134" t="str">
        <f t="shared" si="72"/>
        <v>-</v>
      </c>
    </row>
    <row r="135" spans="1:44" ht="13.5" customHeight="1">
      <c r="A135">
        <v>132</v>
      </c>
      <c r="B135" s="107"/>
      <c r="C135" s="107"/>
      <c r="D135" s="50" t="str">
        <f t="shared" si="73"/>
        <v>-</v>
      </c>
      <c r="AP135" s="89"/>
      <c r="AQ135" s="89"/>
      <c r="AR135" t="str">
        <f t="shared" si="72"/>
        <v>-</v>
      </c>
    </row>
    <row r="136" spans="1:44" ht="13.5" customHeight="1">
      <c r="A136">
        <v>133</v>
      </c>
      <c r="B136" s="107"/>
      <c r="C136" s="107"/>
      <c r="D136" s="50" t="str">
        <f t="shared" si="73"/>
        <v>-</v>
      </c>
      <c r="AP136" s="89"/>
      <c r="AQ136" s="89"/>
      <c r="AR136" t="str">
        <f t="shared" si="72"/>
        <v>-</v>
      </c>
    </row>
    <row r="137" spans="1:44" ht="13.5" customHeight="1">
      <c r="A137">
        <v>134</v>
      </c>
      <c r="B137" s="107"/>
      <c r="C137" s="107"/>
      <c r="D137" s="50" t="str">
        <f t="shared" si="73"/>
        <v>-</v>
      </c>
      <c r="AP137" s="89"/>
      <c r="AQ137" s="89"/>
      <c r="AR137" t="str">
        <f t="shared" si="72"/>
        <v>-</v>
      </c>
    </row>
    <row r="138" spans="1:44" ht="13.5" customHeight="1">
      <c r="A138">
        <v>135</v>
      </c>
      <c r="B138" s="107"/>
      <c r="C138" s="107"/>
      <c r="D138" s="50" t="str">
        <f t="shared" si="73"/>
        <v>-</v>
      </c>
      <c r="AP138" s="89"/>
      <c r="AQ138" s="89"/>
      <c r="AR138" t="str">
        <f t="shared" si="72"/>
        <v>-</v>
      </c>
    </row>
    <row r="139" spans="1:44" ht="13.5" customHeight="1">
      <c r="A139">
        <v>136</v>
      </c>
      <c r="B139" s="107"/>
      <c r="C139" s="107"/>
      <c r="D139" s="50" t="str">
        <f t="shared" si="73"/>
        <v>-</v>
      </c>
      <c r="AP139" s="89"/>
      <c r="AQ139" s="89"/>
      <c r="AR139" t="str">
        <f t="shared" si="72"/>
        <v>-</v>
      </c>
    </row>
    <row r="140" spans="1:44" ht="13.5" customHeight="1">
      <c r="A140">
        <v>137</v>
      </c>
      <c r="B140" s="107"/>
      <c r="C140" s="107"/>
      <c r="D140" s="50" t="str">
        <f t="shared" si="73"/>
        <v>-</v>
      </c>
      <c r="AP140" s="89"/>
      <c r="AQ140" s="89"/>
      <c r="AR140" t="str">
        <f t="shared" si="72"/>
        <v>-</v>
      </c>
    </row>
    <row r="141" spans="1:44" ht="13.5" customHeight="1">
      <c r="A141">
        <v>138</v>
      </c>
      <c r="B141" s="107"/>
      <c r="C141" s="107"/>
      <c r="D141" s="50" t="str">
        <f t="shared" si="73"/>
        <v>-</v>
      </c>
      <c r="AP141" s="89"/>
      <c r="AQ141" s="89"/>
      <c r="AR141" t="str">
        <f t="shared" si="72"/>
        <v>-</v>
      </c>
    </row>
    <row r="142" spans="1:44" ht="13.5" customHeight="1">
      <c r="A142">
        <v>139</v>
      </c>
      <c r="B142" s="107"/>
      <c r="C142" s="107"/>
      <c r="D142" s="50" t="str">
        <f t="shared" si="73"/>
        <v>-</v>
      </c>
      <c r="AP142" s="89"/>
      <c r="AQ142" s="89"/>
      <c r="AR142" t="str">
        <f t="shared" si="72"/>
        <v>-</v>
      </c>
    </row>
    <row r="143" spans="1:44" ht="13.5" customHeight="1">
      <c r="A143">
        <v>140</v>
      </c>
      <c r="B143" s="107"/>
      <c r="C143" s="107"/>
      <c r="D143" s="50" t="str">
        <f t="shared" si="73"/>
        <v>-</v>
      </c>
      <c r="AP143" s="89"/>
      <c r="AQ143" s="89"/>
      <c r="AR143" t="str">
        <f t="shared" si="72"/>
        <v>-</v>
      </c>
    </row>
    <row r="144" spans="1:44" ht="13.5" customHeight="1">
      <c r="A144">
        <v>141</v>
      </c>
      <c r="B144" s="107"/>
      <c r="C144" s="107"/>
      <c r="D144" s="50" t="str">
        <f t="shared" si="73"/>
        <v>-</v>
      </c>
      <c r="AP144" s="89"/>
      <c r="AQ144" s="89"/>
      <c r="AR144" t="str">
        <f t="shared" si="72"/>
        <v>-</v>
      </c>
    </row>
    <row r="145" spans="1:44" ht="13.5" customHeight="1">
      <c r="A145">
        <v>142</v>
      </c>
      <c r="B145" s="107"/>
      <c r="C145" s="107"/>
      <c r="D145" s="50" t="str">
        <f t="shared" si="73"/>
        <v>-</v>
      </c>
      <c r="AP145" s="89"/>
      <c r="AQ145" s="89"/>
      <c r="AR145" t="str">
        <f t="shared" si="72"/>
        <v>-</v>
      </c>
    </row>
    <row r="146" spans="1:44" ht="13.5" customHeight="1">
      <c r="A146">
        <v>143</v>
      </c>
      <c r="B146" s="107"/>
      <c r="C146" s="107"/>
      <c r="D146" s="50" t="str">
        <f t="shared" si="73"/>
        <v>-</v>
      </c>
      <c r="AP146" s="89"/>
      <c r="AQ146" s="89"/>
      <c r="AR146" t="str">
        <f t="shared" si="72"/>
        <v>-</v>
      </c>
    </row>
    <row r="147" spans="1:44" ht="13.5" customHeight="1">
      <c r="A147">
        <v>144</v>
      </c>
      <c r="B147" s="107"/>
      <c r="C147" s="107"/>
      <c r="D147" s="50" t="str">
        <f t="shared" si="73"/>
        <v>-</v>
      </c>
      <c r="AP147" s="89"/>
      <c r="AQ147" s="89"/>
      <c r="AR147" t="str">
        <f t="shared" si="72"/>
        <v>-</v>
      </c>
    </row>
    <row r="148" spans="1:44" ht="13.5" customHeight="1">
      <c r="A148">
        <v>145</v>
      </c>
      <c r="B148" s="107"/>
      <c r="C148" s="107"/>
      <c r="D148" s="50" t="str">
        <f t="shared" si="73"/>
        <v>-</v>
      </c>
      <c r="AP148" s="89"/>
      <c r="AQ148" s="89"/>
      <c r="AR148" t="str">
        <f t="shared" si="72"/>
        <v>-</v>
      </c>
    </row>
    <row r="149" spans="1:44" ht="13.5" customHeight="1">
      <c r="A149">
        <v>146</v>
      </c>
      <c r="B149" s="107"/>
      <c r="C149" s="107"/>
      <c r="D149" s="50" t="str">
        <f t="shared" si="73"/>
        <v>-</v>
      </c>
      <c r="AP149" s="89"/>
      <c r="AQ149" s="89"/>
      <c r="AR149" t="str">
        <f t="shared" si="72"/>
        <v>-</v>
      </c>
    </row>
    <row r="150" spans="1:44" ht="13.5" customHeight="1">
      <c r="A150">
        <v>147</v>
      </c>
      <c r="B150" s="107"/>
      <c r="C150" s="107"/>
      <c r="D150" s="50" t="str">
        <f t="shared" si="73"/>
        <v>-</v>
      </c>
      <c r="AP150" s="89"/>
      <c r="AQ150" s="89"/>
      <c r="AR150" t="str">
        <f t="shared" si="72"/>
        <v>-</v>
      </c>
    </row>
    <row r="151" spans="1:44" ht="13.5" customHeight="1">
      <c r="A151">
        <v>148</v>
      </c>
      <c r="B151" s="107"/>
      <c r="C151" s="107"/>
      <c r="D151" s="50" t="str">
        <f t="shared" si="73"/>
        <v>-</v>
      </c>
      <c r="AP151" s="89"/>
      <c r="AQ151" s="89"/>
      <c r="AR151" t="str">
        <f t="shared" si="72"/>
        <v>-</v>
      </c>
    </row>
    <row r="152" spans="1:44" ht="13.5" customHeight="1">
      <c r="A152">
        <v>149</v>
      </c>
      <c r="B152" s="107"/>
      <c r="C152" s="107"/>
      <c r="D152" s="50" t="str">
        <f t="shared" si="73"/>
        <v>-</v>
      </c>
      <c r="AP152" s="89"/>
      <c r="AQ152" s="89"/>
      <c r="AR152" t="str">
        <f t="shared" si="72"/>
        <v>-</v>
      </c>
    </row>
    <row r="153" spans="1:44" ht="13.5" customHeight="1">
      <c r="A153">
        <v>150</v>
      </c>
      <c r="B153" s="107"/>
      <c r="C153" s="107"/>
      <c r="D153" s="50" t="str">
        <f t="shared" si="73"/>
        <v>-</v>
      </c>
      <c r="AP153" s="89"/>
      <c r="AQ153" s="89"/>
      <c r="AR153" t="str">
        <f t="shared" si="72"/>
        <v>-</v>
      </c>
    </row>
    <row r="154" spans="1:44" ht="13.5" customHeight="1">
      <c r="A154">
        <v>151</v>
      </c>
      <c r="B154" s="107"/>
      <c r="C154" s="107"/>
      <c r="D154" s="50" t="str">
        <f t="shared" si="73"/>
        <v>-</v>
      </c>
      <c r="AP154" s="89"/>
      <c r="AQ154" s="89"/>
      <c r="AR154" t="str">
        <f t="shared" si="72"/>
        <v>-</v>
      </c>
    </row>
    <row r="155" spans="1:44" ht="13.5" customHeight="1">
      <c r="A155">
        <v>152</v>
      </c>
      <c r="B155" s="107"/>
      <c r="C155" s="107"/>
      <c r="D155" s="50" t="str">
        <f t="shared" si="73"/>
        <v>-</v>
      </c>
      <c r="AP155" s="89"/>
      <c r="AQ155" s="89"/>
      <c r="AR155" t="str">
        <f t="shared" si="72"/>
        <v>-</v>
      </c>
    </row>
    <row r="156" spans="1:44" ht="13.5" customHeight="1">
      <c r="A156">
        <v>153</v>
      </c>
      <c r="B156" s="107"/>
      <c r="C156" s="107"/>
      <c r="D156" s="50" t="str">
        <f t="shared" si="73"/>
        <v>-</v>
      </c>
      <c r="AP156" s="89"/>
      <c r="AQ156" s="89"/>
      <c r="AR156" t="str">
        <f t="shared" si="72"/>
        <v>-</v>
      </c>
    </row>
    <row r="157" spans="1:44" ht="13.5" customHeight="1">
      <c r="A157">
        <v>154</v>
      </c>
      <c r="B157" s="107"/>
      <c r="C157" s="107"/>
      <c r="D157" s="50" t="str">
        <f t="shared" si="73"/>
        <v>-</v>
      </c>
      <c r="AP157" s="89"/>
      <c r="AQ157" s="89"/>
      <c r="AR157" t="str">
        <f t="shared" si="72"/>
        <v>-</v>
      </c>
    </row>
    <row r="158" spans="1:44" ht="13.5" customHeight="1">
      <c r="A158">
        <v>155</v>
      </c>
      <c r="B158" s="107"/>
      <c r="C158" s="107"/>
      <c r="D158" s="50" t="str">
        <f t="shared" si="73"/>
        <v>-</v>
      </c>
      <c r="AP158" s="89"/>
      <c r="AQ158" s="89"/>
      <c r="AR158" t="str">
        <f t="shared" si="72"/>
        <v>-</v>
      </c>
    </row>
    <row r="159" spans="1:44" ht="13.5" customHeight="1">
      <c r="A159">
        <v>156</v>
      </c>
      <c r="B159" s="107"/>
      <c r="C159" s="107"/>
      <c r="D159" s="50" t="str">
        <f t="shared" si="73"/>
        <v>-</v>
      </c>
      <c r="AP159" s="89"/>
      <c r="AQ159" s="89"/>
      <c r="AR159" t="str">
        <f t="shared" si="72"/>
        <v>-</v>
      </c>
    </row>
    <row r="160" spans="1:44" ht="13.5" customHeight="1">
      <c r="A160">
        <v>157</v>
      </c>
      <c r="B160" s="107"/>
      <c r="C160" s="107"/>
      <c r="D160" s="50" t="str">
        <f t="shared" si="73"/>
        <v>-</v>
      </c>
      <c r="AP160" s="89"/>
      <c r="AQ160" s="89"/>
      <c r="AR160" t="str">
        <f t="shared" si="72"/>
        <v>-</v>
      </c>
    </row>
    <row r="161" spans="1:44" ht="13.5" customHeight="1">
      <c r="A161">
        <v>158</v>
      </c>
      <c r="B161" s="107"/>
      <c r="C161" s="107"/>
      <c r="D161" s="50" t="str">
        <f t="shared" si="73"/>
        <v>-</v>
      </c>
      <c r="AP161" s="89"/>
      <c r="AQ161" s="89"/>
      <c r="AR161" t="str">
        <f t="shared" si="72"/>
        <v>-</v>
      </c>
    </row>
    <row r="162" spans="1:44" ht="13.5" customHeight="1">
      <c r="A162">
        <v>159</v>
      </c>
      <c r="B162" s="107"/>
      <c r="C162" s="107"/>
      <c r="D162" s="50" t="str">
        <f t="shared" si="73"/>
        <v>-</v>
      </c>
      <c r="AP162" s="89"/>
      <c r="AQ162" s="89"/>
      <c r="AR162" t="str">
        <f t="shared" si="72"/>
        <v>-</v>
      </c>
    </row>
    <row r="163" spans="1:44" ht="13.5" customHeight="1">
      <c r="A163">
        <v>160</v>
      </c>
      <c r="B163" s="107"/>
      <c r="C163" s="107"/>
      <c r="D163" s="50" t="str">
        <f t="shared" si="73"/>
        <v>-</v>
      </c>
      <c r="AP163" s="89"/>
      <c r="AQ163" s="89"/>
      <c r="AR163" t="str">
        <f t="shared" si="72"/>
        <v>-</v>
      </c>
    </row>
    <row r="164" spans="1:44" ht="13.5" customHeight="1">
      <c r="A164">
        <v>161</v>
      </c>
      <c r="B164" s="107"/>
      <c r="C164" s="107"/>
      <c r="D164" s="50" t="str">
        <f t="shared" si="73"/>
        <v>-</v>
      </c>
      <c r="AP164" s="89"/>
      <c r="AQ164" s="89"/>
      <c r="AR164" t="str">
        <f t="shared" si="72"/>
        <v>-</v>
      </c>
    </row>
    <row r="165" spans="1:44" ht="13.5" customHeight="1">
      <c r="A165">
        <v>162</v>
      </c>
      <c r="B165" s="107"/>
      <c r="C165" s="107"/>
      <c r="D165" s="50" t="str">
        <f t="shared" si="73"/>
        <v>-</v>
      </c>
      <c r="AP165" s="89"/>
      <c r="AQ165" s="89"/>
      <c r="AR165" t="str">
        <f t="shared" si="72"/>
        <v>-</v>
      </c>
    </row>
    <row r="166" spans="1:44" ht="13.5" customHeight="1">
      <c r="A166">
        <v>163</v>
      </c>
      <c r="B166" s="107"/>
      <c r="C166" s="107"/>
      <c r="D166" s="50" t="str">
        <f t="shared" si="73"/>
        <v>-</v>
      </c>
      <c r="AP166" s="89"/>
      <c r="AQ166" s="89"/>
      <c r="AR166" t="str">
        <f t="shared" si="72"/>
        <v>-</v>
      </c>
    </row>
    <row r="167" spans="1:44" ht="13.5" customHeight="1">
      <c r="A167">
        <v>164</v>
      </c>
      <c r="B167" s="107"/>
      <c r="C167" s="107"/>
      <c r="D167" s="50" t="str">
        <f t="shared" si="73"/>
        <v>-</v>
      </c>
      <c r="AP167" s="89"/>
      <c r="AQ167" s="89"/>
      <c r="AR167" t="str">
        <f t="shared" si="72"/>
        <v>-</v>
      </c>
    </row>
    <row r="168" spans="1:44" ht="13.5" customHeight="1">
      <c r="A168">
        <v>165</v>
      </c>
      <c r="B168" s="107"/>
      <c r="C168" s="107"/>
      <c r="D168" s="50" t="str">
        <f t="shared" si="73"/>
        <v>-</v>
      </c>
      <c r="AP168" s="89"/>
      <c r="AQ168" s="89"/>
      <c r="AR168" t="str">
        <f aca="true" t="shared" si="74" ref="AR168:AR231">AP168&amp;"-"&amp;AQ168</f>
        <v>-</v>
      </c>
    </row>
    <row r="169" spans="1:44" ht="13.5" customHeight="1">
      <c r="A169">
        <v>166</v>
      </c>
      <c r="B169" s="107"/>
      <c r="C169" s="107"/>
      <c r="D169" s="50" t="str">
        <f t="shared" si="73"/>
        <v>-</v>
      </c>
      <c r="AP169" s="89"/>
      <c r="AQ169" s="89"/>
      <c r="AR169" t="str">
        <f t="shared" si="74"/>
        <v>-</v>
      </c>
    </row>
    <row r="170" spans="1:44" ht="13.5" customHeight="1">
      <c r="A170">
        <v>167</v>
      </c>
      <c r="B170" s="107"/>
      <c r="C170" s="107"/>
      <c r="D170" s="50" t="str">
        <f t="shared" si="73"/>
        <v>-</v>
      </c>
      <c r="AP170" s="89"/>
      <c r="AQ170" s="89"/>
      <c r="AR170" t="str">
        <f t="shared" si="74"/>
        <v>-</v>
      </c>
    </row>
    <row r="171" spans="1:44" ht="13.5" customHeight="1">
      <c r="A171">
        <v>168</v>
      </c>
      <c r="B171" s="107"/>
      <c r="C171" s="107"/>
      <c r="D171" s="50" t="str">
        <f t="shared" si="73"/>
        <v>-</v>
      </c>
      <c r="AP171" s="89"/>
      <c r="AQ171" s="89"/>
      <c r="AR171" t="str">
        <f t="shared" si="74"/>
        <v>-</v>
      </c>
    </row>
    <row r="172" spans="1:44" ht="13.5" customHeight="1">
      <c r="A172">
        <v>169</v>
      </c>
      <c r="B172" s="107"/>
      <c r="C172" s="107"/>
      <c r="D172" s="50" t="str">
        <f t="shared" si="73"/>
        <v>-</v>
      </c>
      <c r="AP172" s="89"/>
      <c r="AQ172" s="89"/>
      <c r="AR172" t="str">
        <f t="shared" si="74"/>
        <v>-</v>
      </c>
    </row>
    <row r="173" spans="1:44" ht="13.5" customHeight="1">
      <c r="A173">
        <v>170</v>
      </c>
      <c r="B173" s="107"/>
      <c r="C173" s="107"/>
      <c r="D173" s="50" t="str">
        <f t="shared" si="73"/>
        <v>-</v>
      </c>
      <c r="AP173" s="89"/>
      <c r="AQ173" s="89"/>
      <c r="AR173" t="str">
        <f t="shared" si="74"/>
        <v>-</v>
      </c>
    </row>
    <row r="174" spans="1:44" ht="13.5" customHeight="1">
      <c r="A174">
        <v>171</v>
      </c>
      <c r="B174" s="107"/>
      <c r="C174" s="107"/>
      <c r="D174" s="50" t="str">
        <f t="shared" si="73"/>
        <v>-</v>
      </c>
      <c r="AP174" s="89"/>
      <c r="AQ174" s="89"/>
      <c r="AR174" t="str">
        <f t="shared" si="74"/>
        <v>-</v>
      </c>
    </row>
    <row r="175" spans="1:44" ht="13.5" customHeight="1">
      <c r="A175">
        <v>172</v>
      </c>
      <c r="B175" s="107"/>
      <c r="C175" s="107"/>
      <c r="D175" s="50" t="str">
        <f t="shared" si="73"/>
        <v>-</v>
      </c>
      <c r="AP175" s="89"/>
      <c r="AQ175" s="89"/>
      <c r="AR175" t="str">
        <f t="shared" si="74"/>
        <v>-</v>
      </c>
    </row>
    <row r="176" spans="1:44" ht="13.5" customHeight="1">
      <c r="A176">
        <v>173</v>
      </c>
      <c r="B176" s="107"/>
      <c r="C176" s="107"/>
      <c r="D176" s="50" t="str">
        <f t="shared" si="73"/>
        <v>-</v>
      </c>
      <c r="AP176" s="89"/>
      <c r="AQ176" s="89"/>
      <c r="AR176" t="str">
        <f t="shared" si="74"/>
        <v>-</v>
      </c>
    </row>
    <row r="177" spans="1:44" ht="13.5" customHeight="1">
      <c r="A177">
        <v>174</v>
      </c>
      <c r="B177" s="107"/>
      <c r="C177" s="107"/>
      <c r="D177" s="50" t="str">
        <f t="shared" si="73"/>
        <v>-</v>
      </c>
      <c r="AP177" s="89"/>
      <c r="AQ177" s="89"/>
      <c r="AR177" t="str">
        <f t="shared" si="74"/>
        <v>-</v>
      </c>
    </row>
    <row r="178" spans="1:44" ht="13.5" customHeight="1">
      <c r="A178">
        <v>175</v>
      </c>
      <c r="B178" s="107"/>
      <c r="C178" s="107"/>
      <c r="D178" s="50" t="str">
        <f t="shared" si="73"/>
        <v>-</v>
      </c>
      <c r="AP178" s="89"/>
      <c r="AQ178" s="89"/>
      <c r="AR178" t="str">
        <f t="shared" si="74"/>
        <v>-</v>
      </c>
    </row>
    <row r="179" spans="1:44" ht="13.5" customHeight="1">
      <c r="A179">
        <v>176</v>
      </c>
      <c r="B179" s="107"/>
      <c r="C179" s="107"/>
      <c r="D179" s="50" t="str">
        <f t="shared" si="73"/>
        <v>-</v>
      </c>
      <c r="AP179" s="89"/>
      <c r="AQ179" s="89"/>
      <c r="AR179" t="str">
        <f t="shared" si="74"/>
        <v>-</v>
      </c>
    </row>
    <row r="180" spans="1:44" ht="13.5" customHeight="1">
      <c r="A180">
        <v>177</v>
      </c>
      <c r="B180" s="107"/>
      <c r="C180" s="107"/>
      <c r="D180" s="50" t="str">
        <f t="shared" si="73"/>
        <v>-</v>
      </c>
      <c r="AP180" s="89"/>
      <c r="AQ180" s="89"/>
      <c r="AR180" t="str">
        <f t="shared" si="74"/>
        <v>-</v>
      </c>
    </row>
    <row r="181" spans="1:44" ht="13.5" customHeight="1">
      <c r="A181">
        <v>178</v>
      </c>
      <c r="B181" s="107"/>
      <c r="C181" s="107"/>
      <c r="D181" s="50" t="str">
        <f t="shared" si="73"/>
        <v>-</v>
      </c>
      <c r="AP181" s="89"/>
      <c r="AQ181" s="89"/>
      <c r="AR181" t="str">
        <f t="shared" si="74"/>
        <v>-</v>
      </c>
    </row>
    <row r="182" spans="1:44" ht="13.5" customHeight="1">
      <c r="A182">
        <v>179</v>
      </c>
      <c r="B182" s="107"/>
      <c r="C182" s="107"/>
      <c r="D182" s="50" t="str">
        <f t="shared" si="73"/>
        <v>-</v>
      </c>
      <c r="AP182" s="89"/>
      <c r="AQ182" s="89"/>
      <c r="AR182" t="str">
        <f t="shared" si="74"/>
        <v>-</v>
      </c>
    </row>
    <row r="183" spans="1:44" ht="13.5" customHeight="1">
      <c r="A183">
        <v>180</v>
      </c>
      <c r="B183" s="107"/>
      <c r="C183" s="107"/>
      <c r="D183" s="50" t="str">
        <f t="shared" si="73"/>
        <v>-</v>
      </c>
      <c r="AP183" s="89"/>
      <c r="AQ183" s="89"/>
      <c r="AR183" t="str">
        <f t="shared" si="74"/>
        <v>-</v>
      </c>
    </row>
    <row r="184" spans="1:44" ht="13.5" customHeight="1">
      <c r="A184">
        <v>181</v>
      </c>
      <c r="B184" s="107"/>
      <c r="C184" s="107"/>
      <c r="D184" s="50" t="str">
        <f t="shared" si="73"/>
        <v>-</v>
      </c>
      <c r="AP184" s="89"/>
      <c r="AQ184" s="89"/>
      <c r="AR184" t="str">
        <f t="shared" si="74"/>
        <v>-</v>
      </c>
    </row>
    <row r="185" spans="1:44" ht="13.5" customHeight="1">
      <c r="A185">
        <v>182</v>
      </c>
      <c r="B185" s="107"/>
      <c r="C185" s="107"/>
      <c r="D185" s="50" t="str">
        <f t="shared" si="73"/>
        <v>-</v>
      </c>
      <c r="AP185" s="89"/>
      <c r="AQ185" s="89"/>
      <c r="AR185" t="str">
        <f t="shared" si="74"/>
        <v>-</v>
      </c>
    </row>
    <row r="186" spans="1:44" ht="13.5" customHeight="1">
      <c r="A186">
        <v>183</v>
      </c>
      <c r="B186" s="107"/>
      <c r="C186" s="107"/>
      <c r="D186" s="50" t="str">
        <f t="shared" si="73"/>
        <v>-</v>
      </c>
      <c r="AP186" s="89"/>
      <c r="AQ186" s="89"/>
      <c r="AR186" t="str">
        <f t="shared" si="74"/>
        <v>-</v>
      </c>
    </row>
    <row r="187" spans="1:44" ht="13.5" customHeight="1">
      <c r="A187">
        <v>184</v>
      </c>
      <c r="B187" s="107"/>
      <c r="C187" s="107"/>
      <c r="D187" s="50" t="str">
        <f t="shared" si="73"/>
        <v>-</v>
      </c>
      <c r="AP187" s="89"/>
      <c r="AQ187" s="89"/>
      <c r="AR187" t="str">
        <f t="shared" si="74"/>
        <v>-</v>
      </c>
    </row>
    <row r="188" spans="1:44" ht="13.5" customHeight="1">
      <c r="A188">
        <v>185</v>
      </c>
      <c r="B188" s="107"/>
      <c r="C188" s="107"/>
      <c r="D188" s="50" t="str">
        <f t="shared" si="73"/>
        <v>-</v>
      </c>
      <c r="AP188" s="89"/>
      <c r="AQ188" s="89"/>
      <c r="AR188" t="str">
        <f t="shared" si="74"/>
        <v>-</v>
      </c>
    </row>
    <row r="189" spans="1:44" ht="13.5" customHeight="1">
      <c r="A189">
        <v>186</v>
      </c>
      <c r="B189" s="107"/>
      <c r="C189" s="107"/>
      <c r="D189" s="50" t="str">
        <f t="shared" si="73"/>
        <v>-</v>
      </c>
      <c r="AP189" s="89"/>
      <c r="AQ189" s="89"/>
      <c r="AR189" t="str">
        <f t="shared" si="74"/>
        <v>-</v>
      </c>
    </row>
    <row r="190" spans="1:44" ht="13.5" customHeight="1">
      <c r="A190">
        <v>187</v>
      </c>
      <c r="B190" s="107"/>
      <c r="C190" s="107"/>
      <c r="D190" s="50" t="str">
        <f t="shared" si="73"/>
        <v>-</v>
      </c>
      <c r="AP190" s="89"/>
      <c r="AQ190" s="89"/>
      <c r="AR190" t="str">
        <f t="shared" si="74"/>
        <v>-</v>
      </c>
    </row>
    <row r="191" spans="1:44" ht="13.5" customHeight="1">
      <c r="A191">
        <v>188</v>
      </c>
      <c r="B191" s="107"/>
      <c r="C191" s="107"/>
      <c r="D191" s="50" t="str">
        <f t="shared" si="73"/>
        <v>-</v>
      </c>
      <c r="AP191" s="89"/>
      <c r="AQ191" s="89"/>
      <c r="AR191" t="str">
        <f t="shared" si="74"/>
        <v>-</v>
      </c>
    </row>
    <row r="192" spans="1:44" ht="13.5" customHeight="1">
      <c r="A192">
        <v>189</v>
      </c>
      <c r="B192" s="107"/>
      <c r="C192" s="107"/>
      <c r="D192" s="50" t="str">
        <f t="shared" si="73"/>
        <v>-</v>
      </c>
      <c r="AP192" s="89"/>
      <c r="AQ192" s="89"/>
      <c r="AR192" t="str">
        <f t="shared" si="74"/>
        <v>-</v>
      </c>
    </row>
    <row r="193" spans="1:44" ht="13.5" customHeight="1">
      <c r="A193">
        <v>190</v>
      </c>
      <c r="B193" s="107"/>
      <c r="C193" s="107"/>
      <c r="D193" s="50" t="str">
        <f t="shared" si="73"/>
        <v>-</v>
      </c>
      <c r="AP193" s="89"/>
      <c r="AQ193" s="89"/>
      <c r="AR193" t="str">
        <f t="shared" si="74"/>
        <v>-</v>
      </c>
    </row>
    <row r="194" spans="1:44" ht="13.5" customHeight="1">
      <c r="A194">
        <v>191</v>
      </c>
      <c r="B194" s="107"/>
      <c r="C194" s="107"/>
      <c r="D194" s="50" t="str">
        <f t="shared" si="73"/>
        <v>-</v>
      </c>
      <c r="AP194" s="89"/>
      <c r="AQ194" s="89"/>
      <c r="AR194" t="str">
        <f t="shared" si="74"/>
        <v>-</v>
      </c>
    </row>
    <row r="195" spans="1:44" ht="13.5" customHeight="1">
      <c r="A195">
        <v>192</v>
      </c>
      <c r="B195" s="107"/>
      <c r="C195" s="107"/>
      <c r="D195" s="50" t="str">
        <f t="shared" si="73"/>
        <v>-</v>
      </c>
      <c r="AP195" s="89"/>
      <c r="AQ195" s="89"/>
      <c r="AR195" t="str">
        <f t="shared" si="74"/>
        <v>-</v>
      </c>
    </row>
    <row r="196" spans="1:44" ht="13.5" customHeight="1">
      <c r="A196">
        <v>193</v>
      </c>
      <c r="B196" s="107"/>
      <c r="C196" s="107"/>
      <c r="D196" s="50" t="str">
        <f t="shared" si="73"/>
        <v>-</v>
      </c>
      <c r="AP196" s="89"/>
      <c r="AQ196" s="89"/>
      <c r="AR196" t="str">
        <f t="shared" si="74"/>
        <v>-</v>
      </c>
    </row>
    <row r="197" spans="1:44" ht="13.5" customHeight="1">
      <c r="A197">
        <v>194</v>
      </c>
      <c r="B197" s="107"/>
      <c r="C197" s="107"/>
      <c r="D197" s="50" t="str">
        <f aca="true" t="shared" si="75" ref="D197:D260">TRIM(B197)&amp;"-"&amp;TRIM(C197)</f>
        <v>-</v>
      </c>
      <c r="AP197" s="89"/>
      <c r="AQ197" s="89"/>
      <c r="AR197" t="str">
        <f t="shared" si="74"/>
        <v>-</v>
      </c>
    </row>
    <row r="198" spans="1:44" ht="13.5" customHeight="1">
      <c r="A198">
        <v>195</v>
      </c>
      <c r="B198" s="107"/>
      <c r="C198" s="107"/>
      <c r="D198" s="50" t="str">
        <f t="shared" si="75"/>
        <v>-</v>
      </c>
      <c r="AP198" s="89"/>
      <c r="AQ198" s="89"/>
      <c r="AR198" t="str">
        <f t="shared" si="74"/>
        <v>-</v>
      </c>
    </row>
    <row r="199" spans="1:44" ht="13.5" customHeight="1">
      <c r="A199">
        <v>196</v>
      </c>
      <c r="B199" s="107"/>
      <c r="C199" s="107"/>
      <c r="D199" s="50" t="str">
        <f t="shared" si="75"/>
        <v>-</v>
      </c>
      <c r="AP199" s="89"/>
      <c r="AQ199" s="89"/>
      <c r="AR199" t="str">
        <f t="shared" si="74"/>
        <v>-</v>
      </c>
    </row>
    <row r="200" spans="1:44" ht="13.5" customHeight="1">
      <c r="A200">
        <v>197</v>
      </c>
      <c r="B200" s="107"/>
      <c r="C200" s="107"/>
      <c r="D200" s="50" t="str">
        <f t="shared" si="75"/>
        <v>-</v>
      </c>
      <c r="AP200" s="89"/>
      <c r="AQ200" s="89"/>
      <c r="AR200" t="str">
        <f t="shared" si="74"/>
        <v>-</v>
      </c>
    </row>
    <row r="201" spans="1:44" ht="13.5" customHeight="1">
      <c r="A201">
        <v>198</v>
      </c>
      <c r="B201" s="107"/>
      <c r="C201" s="107"/>
      <c r="D201" s="50" t="str">
        <f t="shared" si="75"/>
        <v>-</v>
      </c>
      <c r="AP201" s="89"/>
      <c r="AQ201" s="89"/>
      <c r="AR201" t="str">
        <f t="shared" si="74"/>
        <v>-</v>
      </c>
    </row>
    <row r="202" spans="1:44" ht="13.5" customHeight="1">
      <c r="A202">
        <v>199</v>
      </c>
      <c r="B202" s="107"/>
      <c r="C202" s="107"/>
      <c r="D202" s="50" t="str">
        <f t="shared" si="75"/>
        <v>-</v>
      </c>
      <c r="AP202" s="89"/>
      <c r="AQ202" s="89"/>
      <c r="AR202" t="str">
        <f t="shared" si="74"/>
        <v>-</v>
      </c>
    </row>
    <row r="203" spans="1:44" ht="13.5" customHeight="1">
      <c r="A203">
        <v>200</v>
      </c>
      <c r="B203" s="107"/>
      <c r="C203" s="107"/>
      <c r="D203" s="50" t="str">
        <f t="shared" si="75"/>
        <v>-</v>
      </c>
      <c r="AP203" s="89"/>
      <c r="AQ203" s="89"/>
      <c r="AR203" t="str">
        <f t="shared" si="74"/>
        <v>-</v>
      </c>
    </row>
    <row r="204" spans="1:44" ht="13.5" customHeight="1">
      <c r="A204">
        <v>201</v>
      </c>
      <c r="B204" s="107"/>
      <c r="C204" s="107"/>
      <c r="D204" s="50" t="str">
        <f t="shared" si="75"/>
        <v>-</v>
      </c>
      <c r="AP204" s="89"/>
      <c r="AQ204" s="89"/>
      <c r="AR204" t="str">
        <f t="shared" si="74"/>
        <v>-</v>
      </c>
    </row>
    <row r="205" spans="1:44" ht="13.5" customHeight="1">
      <c r="A205">
        <v>202</v>
      </c>
      <c r="B205" s="107"/>
      <c r="C205" s="107"/>
      <c r="D205" s="50" t="str">
        <f t="shared" si="75"/>
        <v>-</v>
      </c>
      <c r="AP205" s="89"/>
      <c r="AQ205" s="89"/>
      <c r="AR205" t="str">
        <f t="shared" si="74"/>
        <v>-</v>
      </c>
    </row>
    <row r="206" spans="1:44" ht="13.5" customHeight="1">
      <c r="A206">
        <v>203</v>
      </c>
      <c r="B206" s="107"/>
      <c r="C206" s="107"/>
      <c r="D206" s="50" t="str">
        <f t="shared" si="75"/>
        <v>-</v>
      </c>
      <c r="AP206" s="89"/>
      <c r="AQ206" s="89"/>
      <c r="AR206" t="str">
        <f t="shared" si="74"/>
        <v>-</v>
      </c>
    </row>
    <row r="207" spans="1:44" ht="13.5" customHeight="1">
      <c r="A207">
        <v>204</v>
      </c>
      <c r="B207" s="107"/>
      <c r="C207" s="107"/>
      <c r="D207" s="50" t="str">
        <f t="shared" si="75"/>
        <v>-</v>
      </c>
      <c r="AP207" s="89"/>
      <c r="AQ207" s="89"/>
      <c r="AR207" t="str">
        <f t="shared" si="74"/>
        <v>-</v>
      </c>
    </row>
    <row r="208" spans="1:44" ht="13.5" customHeight="1">
      <c r="A208">
        <v>205</v>
      </c>
      <c r="B208" s="107"/>
      <c r="C208" s="107"/>
      <c r="D208" s="50" t="str">
        <f t="shared" si="75"/>
        <v>-</v>
      </c>
      <c r="AP208" s="89"/>
      <c r="AQ208" s="89"/>
      <c r="AR208" t="str">
        <f t="shared" si="74"/>
        <v>-</v>
      </c>
    </row>
    <row r="209" spans="1:44" ht="13.5" customHeight="1">
      <c r="A209">
        <v>206</v>
      </c>
      <c r="B209" s="107"/>
      <c r="C209" s="107"/>
      <c r="D209" s="50" t="str">
        <f t="shared" si="75"/>
        <v>-</v>
      </c>
      <c r="AP209" s="89"/>
      <c r="AQ209" s="89"/>
      <c r="AR209" t="str">
        <f t="shared" si="74"/>
        <v>-</v>
      </c>
    </row>
    <row r="210" spans="1:44" ht="13.5" customHeight="1">
      <c r="A210">
        <v>207</v>
      </c>
      <c r="B210" s="107"/>
      <c r="C210" s="107"/>
      <c r="D210" s="50" t="str">
        <f t="shared" si="75"/>
        <v>-</v>
      </c>
      <c r="AP210" s="89"/>
      <c r="AQ210" s="89"/>
      <c r="AR210" t="str">
        <f t="shared" si="74"/>
        <v>-</v>
      </c>
    </row>
    <row r="211" spans="1:44" ht="13.5" customHeight="1">
      <c r="A211">
        <v>208</v>
      </c>
      <c r="B211" s="107"/>
      <c r="C211" s="107"/>
      <c r="D211" s="50" t="str">
        <f t="shared" si="75"/>
        <v>-</v>
      </c>
      <c r="AP211" s="89"/>
      <c r="AQ211" s="89"/>
      <c r="AR211" t="str">
        <f t="shared" si="74"/>
        <v>-</v>
      </c>
    </row>
    <row r="212" spans="1:44" ht="13.5" customHeight="1">
      <c r="A212">
        <v>209</v>
      </c>
      <c r="B212" s="107"/>
      <c r="C212" s="107"/>
      <c r="D212" s="50" t="str">
        <f t="shared" si="75"/>
        <v>-</v>
      </c>
      <c r="AP212" s="89"/>
      <c r="AQ212" s="89"/>
      <c r="AR212" t="str">
        <f t="shared" si="74"/>
        <v>-</v>
      </c>
    </row>
    <row r="213" spans="1:44" ht="13.5" customHeight="1">
      <c r="A213">
        <v>210</v>
      </c>
      <c r="B213" s="107"/>
      <c r="C213" s="107"/>
      <c r="D213" s="50" t="str">
        <f t="shared" si="75"/>
        <v>-</v>
      </c>
      <c r="AP213" s="89"/>
      <c r="AQ213" s="89"/>
      <c r="AR213" t="str">
        <f t="shared" si="74"/>
        <v>-</v>
      </c>
    </row>
    <row r="214" spans="1:44" ht="13.5" customHeight="1">
      <c r="A214">
        <v>211</v>
      </c>
      <c r="B214" s="107"/>
      <c r="C214" s="107"/>
      <c r="D214" s="50" t="str">
        <f t="shared" si="75"/>
        <v>-</v>
      </c>
      <c r="AP214" s="89"/>
      <c r="AQ214" s="89"/>
      <c r="AR214" t="str">
        <f t="shared" si="74"/>
        <v>-</v>
      </c>
    </row>
    <row r="215" spans="1:44" ht="13.5" customHeight="1">
      <c r="A215">
        <v>212</v>
      </c>
      <c r="B215" s="107"/>
      <c r="C215" s="107"/>
      <c r="D215" s="50" t="str">
        <f t="shared" si="75"/>
        <v>-</v>
      </c>
      <c r="AP215" s="89"/>
      <c r="AQ215" s="89"/>
      <c r="AR215" t="str">
        <f t="shared" si="74"/>
        <v>-</v>
      </c>
    </row>
    <row r="216" spans="1:44" ht="13.5" customHeight="1">
      <c r="A216">
        <v>213</v>
      </c>
      <c r="B216" s="107"/>
      <c r="C216" s="107"/>
      <c r="D216" s="50" t="str">
        <f t="shared" si="75"/>
        <v>-</v>
      </c>
      <c r="AP216" s="89"/>
      <c r="AQ216" s="89"/>
      <c r="AR216" t="str">
        <f t="shared" si="74"/>
        <v>-</v>
      </c>
    </row>
    <row r="217" spans="1:44" ht="13.5" customHeight="1">
      <c r="A217">
        <v>214</v>
      </c>
      <c r="B217" s="107"/>
      <c r="C217" s="107"/>
      <c r="D217" s="50" t="str">
        <f t="shared" si="75"/>
        <v>-</v>
      </c>
      <c r="AP217" s="89"/>
      <c r="AQ217" s="89"/>
      <c r="AR217" t="str">
        <f t="shared" si="74"/>
        <v>-</v>
      </c>
    </row>
    <row r="218" spans="1:44" ht="13.5" customHeight="1">
      <c r="A218">
        <v>215</v>
      </c>
      <c r="B218" s="107"/>
      <c r="C218" s="107"/>
      <c r="D218" s="50" t="str">
        <f t="shared" si="75"/>
        <v>-</v>
      </c>
      <c r="AP218" s="89"/>
      <c r="AQ218" s="89"/>
      <c r="AR218" t="str">
        <f t="shared" si="74"/>
        <v>-</v>
      </c>
    </row>
    <row r="219" spans="1:44" ht="13.5" customHeight="1">
      <c r="A219">
        <v>216</v>
      </c>
      <c r="B219" s="107"/>
      <c r="C219" s="107"/>
      <c r="D219" s="50" t="str">
        <f t="shared" si="75"/>
        <v>-</v>
      </c>
      <c r="AP219" s="89"/>
      <c r="AQ219" s="89"/>
      <c r="AR219" t="str">
        <f t="shared" si="74"/>
        <v>-</v>
      </c>
    </row>
    <row r="220" spans="1:44" ht="13.5" customHeight="1">
      <c r="A220">
        <v>217</v>
      </c>
      <c r="B220" s="107"/>
      <c r="C220" s="107"/>
      <c r="D220" s="50" t="str">
        <f t="shared" si="75"/>
        <v>-</v>
      </c>
      <c r="AP220" s="89"/>
      <c r="AQ220" s="89"/>
      <c r="AR220" t="str">
        <f t="shared" si="74"/>
        <v>-</v>
      </c>
    </row>
    <row r="221" spans="1:44" ht="13.5" customHeight="1">
      <c r="A221">
        <v>218</v>
      </c>
      <c r="B221" s="107"/>
      <c r="C221" s="107"/>
      <c r="D221" s="50" t="str">
        <f t="shared" si="75"/>
        <v>-</v>
      </c>
      <c r="AP221" s="89"/>
      <c r="AQ221" s="89"/>
      <c r="AR221" t="str">
        <f t="shared" si="74"/>
        <v>-</v>
      </c>
    </row>
    <row r="222" spans="1:44" ht="13.5" customHeight="1">
      <c r="A222">
        <v>219</v>
      </c>
      <c r="B222" s="107"/>
      <c r="C222" s="107"/>
      <c r="D222" s="50" t="str">
        <f t="shared" si="75"/>
        <v>-</v>
      </c>
      <c r="AP222" s="89"/>
      <c r="AQ222" s="89"/>
      <c r="AR222" t="str">
        <f t="shared" si="74"/>
        <v>-</v>
      </c>
    </row>
    <row r="223" spans="1:44" ht="13.5" customHeight="1">
      <c r="A223">
        <v>220</v>
      </c>
      <c r="B223" s="107"/>
      <c r="C223" s="107"/>
      <c r="D223" s="50" t="str">
        <f t="shared" si="75"/>
        <v>-</v>
      </c>
      <c r="AP223" s="89"/>
      <c r="AQ223" s="89"/>
      <c r="AR223" t="str">
        <f t="shared" si="74"/>
        <v>-</v>
      </c>
    </row>
    <row r="224" spans="1:44" ht="13.5" customHeight="1">
      <c r="A224">
        <v>221</v>
      </c>
      <c r="B224" s="107"/>
      <c r="C224" s="107"/>
      <c r="D224" s="50" t="str">
        <f t="shared" si="75"/>
        <v>-</v>
      </c>
      <c r="AP224" s="89"/>
      <c r="AQ224" s="89"/>
      <c r="AR224" t="str">
        <f t="shared" si="74"/>
        <v>-</v>
      </c>
    </row>
    <row r="225" spans="1:44" ht="13.5" customHeight="1">
      <c r="A225">
        <v>222</v>
      </c>
      <c r="B225" s="107"/>
      <c r="C225" s="107"/>
      <c r="D225" s="50" t="str">
        <f t="shared" si="75"/>
        <v>-</v>
      </c>
      <c r="AP225" s="89"/>
      <c r="AQ225" s="89"/>
      <c r="AR225" t="str">
        <f t="shared" si="74"/>
        <v>-</v>
      </c>
    </row>
    <row r="226" spans="1:44" ht="13.5" customHeight="1">
      <c r="A226">
        <v>223</v>
      </c>
      <c r="B226" s="107"/>
      <c r="C226" s="107"/>
      <c r="D226" s="50" t="str">
        <f t="shared" si="75"/>
        <v>-</v>
      </c>
      <c r="AP226" s="89"/>
      <c r="AQ226" s="89"/>
      <c r="AR226" t="str">
        <f t="shared" si="74"/>
        <v>-</v>
      </c>
    </row>
    <row r="227" spans="1:44" ht="13.5" customHeight="1">
      <c r="A227">
        <v>224</v>
      </c>
      <c r="B227" s="107"/>
      <c r="C227" s="107"/>
      <c r="D227" s="50" t="str">
        <f t="shared" si="75"/>
        <v>-</v>
      </c>
      <c r="AP227" s="89"/>
      <c r="AQ227" s="89"/>
      <c r="AR227" t="str">
        <f t="shared" si="74"/>
        <v>-</v>
      </c>
    </row>
    <row r="228" spans="1:44" ht="13.5" customHeight="1">
      <c r="A228">
        <v>225</v>
      </c>
      <c r="B228" s="107"/>
      <c r="C228" s="107"/>
      <c r="D228" s="50" t="str">
        <f t="shared" si="75"/>
        <v>-</v>
      </c>
      <c r="AP228" s="89"/>
      <c r="AQ228" s="89"/>
      <c r="AR228" t="str">
        <f t="shared" si="74"/>
        <v>-</v>
      </c>
    </row>
    <row r="229" spans="1:44" ht="13.5" customHeight="1">
      <c r="A229">
        <v>226</v>
      </c>
      <c r="B229" s="107"/>
      <c r="C229" s="107"/>
      <c r="D229" s="50" t="str">
        <f t="shared" si="75"/>
        <v>-</v>
      </c>
      <c r="AP229" s="89"/>
      <c r="AQ229" s="89"/>
      <c r="AR229" t="str">
        <f t="shared" si="74"/>
        <v>-</v>
      </c>
    </row>
    <row r="230" spans="1:44" ht="13.5" customHeight="1">
      <c r="A230">
        <v>227</v>
      </c>
      <c r="B230" s="107"/>
      <c r="C230" s="107"/>
      <c r="D230" s="50" t="str">
        <f t="shared" si="75"/>
        <v>-</v>
      </c>
      <c r="AP230" s="89"/>
      <c r="AQ230" s="89"/>
      <c r="AR230" t="str">
        <f t="shared" si="74"/>
        <v>-</v>
      </c>
    </row>
    <row r="231" spans="1:44" ht="13.5" customHeight="1">
      <c r="A231">
        <v>228</v>
      </c>
      <c r="B231" s="107"/>
      <c r="C231" s="107"/>
      <c r="D231" s="50" t="str">
        <f t="shared" si="75"/>
        <v>-</v>
      </c>
      <c r="AP231" s="89"/>
      <c r="AQ231" s="89"/>
      <c r="AR231" t="str">
        <f t="shared" si="74"/>
        <v>-</v>
      </c>
    </row>
    <row r="232" spans="1:44" ht="13.5" customHeight="1">
      <c r="A232">
        <v>229</v>
      </c>
      <c r="B232" s="107"/>
      <c r="C232" s="107"/>
      <c r="D232" s="50" t="str">
        <f t="shared" si="75"/>
        <v>-</v>
      </c>
      <c r="AP232" s="89"/>
      <c r="AQ232" s="89"/>
      <c r="AR232" t="str">
        <f aca="true" t="shared" si="76" ref="AR232:AR295">AP232&amp;"-"&amp;AQ232</f>
        <v>-</v>
      </c>
    </row>
    <row r="233" spans="1:44" ht="13.5" customHeight="1">
      <c r="A233">
        <v>230</v>
      </c>
      <c r="B233" s="107"/>
      <c r="C233" s="107"/>
      <c r="D233" s="50" t="str">
        <f t="shared" si="75"/>
        <v>-</v>
      </c>
      <c r="AP233" s="89"/>
      <c r="AQ233" s="89"/>
      <c r="AR233" t="str">
        <f t="shared" si="76"/>
        <v>-</v>
      </c>
    </row>
    <row r="234" spans="1:44" ht="13.5" customHeight="1">
      <c r="A234">
        <v>231</v>
      </c>
      <c r="B234" s="107"/>
      <c r="C234" s="107"/>
      <c r="D234" s="50" t="str">
        <f t="shared" si="75"/>
        <v>-</v>
      </c>
      <c r="AP234" s="89"/>
      <c r="AQ234" s="89"/>
      <c r="AR234" t="str">
        <f t="shared" si="76"/>
        <v>-</v>
      </c>
    </row>
    <row r="235" spans="1:44" ht="13.5" customHeight="1">
      <c r="A235">
        <v>232</v>
      </c>
      <c r="B235" s="107"/>
      <c r="C235" s="107"/>
      <c r="D235" s="50" t="str">
        <f t="shared" si="75"/>
        <v>-</v>
      </c>
      <c r="AP235" s="89"/>
      <c r="AQ235" s="89"/>
      <c r="AR235" t="str">
        <f t="shared" si="76"/>
        <v>-</v>
      </c>
    </row>
    <row r="236" spans="1:44" ht="13.5" customHeight="1">
      <c r="A236">
        <v>233</v>
      </c>
      <c r="B236" s="107"/>
      <c r="C236" s="107"/>
      <c r="D236" s="50" t="str">
        <f t="shared" si="75"/>
        <v>-</v>
      </c>
      <c r="AP236" s="89"/>
      <c r="AQ236" s="89"/>
      <c r="AR236" t="str">
        <f t="shared" si="76"/>
        <v>-</v>
      </c>
    </row>
    <row r="237" spans="1:44" ht="13.5" customHeight="1">
      <c r="A237">
        <v>234</v>
      </c>
      <c r="B237" s="107"/>
      <c r="C237" s="107"/>
      <c r="D237" s="50" t="str">
        <f t="shared" si="75"/>
        <v>-</v>
      </c>
      <c r="AP237" s="89"/>
      <c r="AQ237" s="89"/>
      <c r="AR237" t="str">
        <f t="shared" si="76"/>
        <v>-</v>
      </c>
    </row>
    <row r="238" spans="1:44" ht="13.5" customHeight="1">
      <c r="A238">
        <v>235</v>
      </c>
      <c r="B238" s="107"/>
      <c r="C238" s="107"/>
      <c r="D238" s="50" t="str">
        <f t="shared" si="75"/>
        <v>-</v>
      </c>
      <c r="AP238" s="89"/>
      <c r="AQ238" s="89"/>
      <c r="AR238" t="str">
        <f t="shared" si="76"/>
        <v>-</v>
      </c>
    </row>
    <row r="239" spans="1:44" ht="13.5" customHeight="1">
      <c r="A239">
        <v>236</v>
      </c>
      <c r="B239" s="107"/>
      <c r="C239" s="107"/>
      <c r="D239" s="50" t="str">
        <f t="shared" si="75"/>
        <v>-</v>
      </c>
      <c r="AP239" s="89"/>
      <c r="AQ239" s="89"/>
      <c r="AR239" t="str">
        <f t="shared" si="76"/>
        <v>-</v>
      </c>
    </row>
    <row r="240" spans="1:44" ht="13.5" customHeight="1">
      <c r="A240">
        <v>237</v>
      </c>
      <c r="B240" s="107"/>
      <c r="C240" s="107"/>
      <c r="D240" s="50" t="str">
        <f t="shared" si="75"/>
        <v>-</v>
      </c>
      <c r="AP240" s="89"/>
      <c r="AQ240" s="89"/>
      <c r="AR240" t="str">
        <f t="shared" si="76"/>
        <v>-</v>
      </c>
    </row>
    <row r="241" spans="1:44" ht="13.5" customHeight="1">
      <c r="A241">
        <v>238</v>
      </c>
      <c r="B241" s="107"/>
      <c r="C241" s="107"/>
      <c r="D241" s="50" t="str">
        <f t="shared" si="75"/>
        <v>-</v>
      </c>
      <c r="AP241" s="89"/>
      <c r="AQ241" s="89"/>
      <c r="AR241" t="str">
        <f t="shared" si="76"/>
        <v>-</v>
      </c>
    </row>
    <row r="242" spans="1:44" ht="13.5" customHeight="1">
      <c r="A242">
        <v>239</v>
      </c>
      <c r="B242" s="107"/>
      <c r="C242" s="107"/>
      <c r="D242" s="50" t="str">
        <f t="shared" si="75"/>
        <v>-</v>
      </c>
      <c r="AP242" s="89"/>
      <c r="AQ242" s="89"/>
      <c r="AR242" t="str">
        <f t="shared" si="76"/>
        <v>-</v>
      </c>
    </row>
    <row r="243" spans="1:44" ht="13.5" customHeight="1">
      <c r="A243">
        <v>240</v>
      </c>
      <c r="B243" s="107"/>
      <c r="C243" s="107"/>
      <c r="D243" s="50" t="str">
        <f t="shared" si="75"/>
        <v>-</v>
      </c>
      <c r="AP243" s="89"/>
      <c r="AQ243" s="89"/>
      <c r="AR243" t="str">
        <f t="shared" si="76"/>
        <v>-</v>
      </c>
    </row>
    <row r="244" spans="1:44" ht="13.5" customHeight="1">
      <c r="A244">
        <v>241</v>
      </c>
      <c r="B244" s="107"/>
      <c r="C244" s="107"/>
      <c r="D244" s="50" t="str">
        <f t="shared" si="75"/>
        <v>-</v>
      </c>
      <c r="AP244" s="89"/>
      <c r="AQ244" s="89"/>
      <c r="AR244" t="str">
        <f t="shared" si="76"/>
        <v>-</v>
      </c>
    </row>
    <row r="245" spans="1:44" ht="13.5" customHeight="1">
      <c r="A245">
        <v>242</v>
      </c>
      <c r="B245" s="107"/>
      <c r="C245" s="107"/>
      <c r="D245" s="50" t="str">
        <f t="shared" si="75"/>
        <v>-</v>
      </c>
      <c r="AP245" s="89"/>
      <c r="AQ245" s="89"/>
      <c r="AR245" t="str">
        <f t="shared" si="76"/>
        <v>-</v>
      </c>
    </row>
    <row r="246" spans="1:44" ht="13.5" customHeight="1">
      <c r="A246">
        <v>243</v>
      </c>
      <c r="B246" s="107"/>
      <c r="C246" s="107"/>
      <c r="D246" s="50" t="str">
        <f t="shared" si="75"/>
        <v>-</v>
      </c>
      <c r="AP246" s="89"/>
      <c r="AQ246" s="89"/>
      <c r="AR246" t="str">
        <f t="shared" si="76"/>
        <v>-</v>
      </c>
    </row>
    <row r="247" spans="1:44" ht="13.5" customHeight="1">
      <c r="A247">
        <v>244</v>
      </c>
      <c r="B247" s="107"/>
      <c r="C247" s="107"/>
      <c r="D247" s="50" t="str">
        <f t="shared" si="75"/>
        <v>-</v>
      </c>
      <c r="AP247" s="89"/>
      <c r="AQ247" s="89"/>
      <c r="AR247" t="str">
        <f t="shared" si="76"/>
        <v>-</v>
      </c>
    </row>
    <row r="248" spans="1:44" ht="13.5" customHeight="1">
      <c r="A248">
        <v>245</v>
      </c>
      <c r="B248" s="107"/>
      <c r="C248" s="107"/>
      <c r="D248" s="50" t="str">
        <f t="shared" si="75"/>
        <v>-</v>
      </c>
      <c r="AP248" s="89"/>
      <c r="AQ248" s="89"/>
      <c r="AR248" t="str">
        <f t="shared" si="76"/>
        <v>-</v>
      </c>
    </row>
    <row r="249" spans="1:44" ht="13.5" customHeight="1">
      <c r="A249">
        <v>246</v>
      </c>
      <c r="B249" s="107"/>
      <c r="C249" s="107"/>
      <c r="D249" s="50" t="str">
        <f t="shared" si="75"/>
        <v>-</v>
      </c>
      <c r="AP249" s="89"/>
      <c r="AQ249" s="89"/>
      <c r="AR249" t="str">
        <f t="shared" si="76"/>
        <v>-</v>
      </c>
    </row>
    <row r="250" spans="1:44" ht="13.5" customHeight="1">
      <c r="A250">
        <v>247</v>
      </c>
      <c r="B250" s="107"/>
      <c r="C250" s="107"/>
      <c r="D250" s="50" t="str">
        <f t="shared" si="75"/>
        <v>-</v>
      </c>
      <c r="AP250" s="89"/>
      <c r="AQ250" s="89"/>
      <c r="AR250" t="str">
        <f t="shared" si="76"/>
        <v>-</v>
      </c>
    </row>
    <row r="251" spans="1:44" ht="13.5" customHeight="1">
      <c r="A251">
        <v>248</v>
      </c>
      <c r="B251" s="107"/>
      <c r="C251" s="107"/>
      <c r="D251" s="50" t="str">
        <f t="shared" si="75"/>
        <v>-</v>
      </c>
      <c r="AP251" s="89"/>
      <c r="AQ251" s="89"/>
      <c r="AR251" t="str">
        <f t="shared" si="76"/>
        <v>-</v>
      </c>
    </row>
    <row r="252" spans="1:44" ht="13.5" customHeight="1">
      <c r="A252">
        <v>249</v>
      </c>
      <c r="B252" s="107"/>
      <c r="C252" s="107"/>
      <c r="D252" s="50" t="str">
        <f t="shared" si="75"/>
        <v>-</v>
      </c>
      <c r="AP252" s="89"/>
      <c r="AQ252" s="89"/>
      <c r="AR252" t="str">
        <f t="shared" si="76"/>
        <v>-</v>
      </c>
    </row>
    <row r="253" spans="1:44" ht="13.5" customHeight="1">
      <c r="A253">
        <v>250</v>
      </c>
      <c r="B253" s="107"/>
      <c r="C253" s="107"/>
      <c r="D253" s="50" t="str">
        <f t="shared" si="75"/>
        <v>-</v>
      </c>
      <c r="AP253" s="89"/>
      <c r="AQ253" s="89"/>
      <c r="AR253" t="str">
        <f t="shared" si="76"/>
        <v>-</v>
      </c>
    </row>
    <row r="254" spans="1:44" ht="13.5" customHeight="1">
      <c r="A254">
        <v>251</v>
      </c>
      <c r="B254" s="107"/>
      <c r="C254" s="107"/>
      <c r="D254" s="50" t="str">
        <f t="shared" si="75"/>
        <v>-</v>
      </c>
      <c r="AP254" s="89"/>
      <c r="AQ254" s="89"/>
      <c r="AR254" t="str">
        <f t="shared" si="76"/>
        <v>-</v>
      </c>
    </row>
    <row r="255" spans="1:44" ht="13.5" customHeight="1">
      <c r="A255">
        <v>252</v>
      </c>
      <c r="B255" s="107"/>
      <c r="C255" s="107"/>
      <c r="D255" s="50" t="str">
        <f t="shared" si="75"/>
        <v>-</v>
      </c>
      <c r="AP255" s="89"/>
      <c r="AQ255" s="89"/>
      <c r="AR255" t="str">
        <f t="shared" si="76"/>
        <v>-</v>
      </c>
    </row>
    <row r="256" spans="1:44" ht="13.5" customHeight="1">
      <c r="A256">
        <v>253</v>
      </c>
      <c r="B256" s="107"/>
      <c r="C256" s="107"/>
      <c r="D256" s="50" t="str">
        <f t="shared" si="75"/>
        <v>-</v>
      </c>
      <c r="AP256" s="89"/>
      <c r="AQ256" s="89"/>
      <c r="AR256" t="str">
        <f t="shared" si="76"/>
        <v>-</v>
      </c>
    </row>
    <row r="257" spans="1:44" ht="13.5" customHeight="1">
      <c r="A257">
        <v>254</v>
      </c>
      <c r="B257" s="107"/>
      <c r="C257" s="107"/>
      <c r="D257" s="50" t="str">
        <f t="shared" si="75"/>
        <v>-</v>
      </c>
      <c r="AP257" s="89"/>
      <c r="AQ257" s="89"/>
      <c r="AR257" t="str">
        <f t="shared" si="76"/>
        <v>-</v>
      </c>
    </row>
    <row r="258" spans="1:44" ht="13.5" customHeight="1">
      <c r="A258">
        <v>255</v>
      </c>
      <c r="B258" s="107"/>
      <c r="C258" s="107"/>
      <c r="D258" s="50" t="str">
        <f t="shared" si="75"/>
        <v>-</v>
      </c>
      <c r="AP258" s="89"/>
      <c r="AQ258" s="89"/>
      <c r="AR258" t="str">
        <f t="shared" si="76"/>
        <v>-</v>
      </c>
    </row>
    <row r="259" spans="1:44" ht="13.5" customHeight="1">
      <c r="A259">
        <v>256</v>
      </c>
      <c r="B259" s="107"/>
      <c r="C259" s="107"/>
      <c r="D259" s="50" t="str">
        <f t="shared" si="75"/>
        <v>-</v>
      </c>
      <c r="AP259" s="89"/>
      <c r="AQ259" s="89"/>
      <c r="AR259" t="str">
        <f t="shared" si="76"/>
        <v>-</v>
      </c>
    </row>
    <row r="260" spans="1:44" ht="13.5" customHeight="1">
      <c r="A260">
        <v>257</v>
      </c>
      <c r="B260" s="107"/>
      <c r="C260" s="107"/>
      <c r="D260" s="50" t="str">
        <f t="shared" si="75"/>
        <v>-</v>
      </c>
      <c r="AP260" s="89"/>
      <c r="AQ260" s="89"/>
      <c r="AR260" t="str">
        <f t="shared" si="76"/>
        <v>-</v>
      </c>
    </row>
    <row r="261" spans="1:44" ht="13.5" customHeight="1">
      <c r="A261">
        <v>258</v>
      </c>
      <c r="B261" s="107"/>
      <c r="C261" s="107"/>
      <c r="D261" s="50" t="str">
        <f aca="true" t="shared" si="77" ref="D261:D324">TRIM(B261)&amp;"-"&amp;TRIM(C261)</f>
        <v>-</v>
      </c>
      <c r="AP261" s="89"/>
      <c r="AQ261" s="89"/>
      <c r="AR261" t="str">
        <f t="shared" si="76"/>
        <v>-</v>
      </c>
    </row>
    <row r="262" spans="1:44" ht="13.5" customHeight="1">
      <c r="A262">
        <v>259</v>
      </c>
      <c r="B262" s="107"/>
      <c r="C262" s="107"/>
      <c r="D262" s="50" t="str">
        <f t="shared" si="77"/>
        <v>-</v>
      </c>
      <c r="AP262" s="89"/>
      <c r="AQ262" s="89"/>
      <c r="AR262" t="str">
        <f t="shared" si="76"/>
        <v>-</v>
      </c>
    </row>
    <row r="263" spans="1:44" ht="13.5" customHeight="1">
      <c r="A263">
        <v>260</v>
      </c>
      <c r="B263" s="107"/>
      <c r="C263" s="107"/>
      <c r="D263" s="50" t="str">
        <f t="shared" si="77"/>
        <v>-</v>
      </c>
      <c r="AP263" s="89"/>
      <c r="AQ263" s="89"/>
      <c r="AR263" t="str">
        <f t="shared" si="76"/>
        <v>-</v>
      </c>
    </row>
    <row r="264" spans="1:44" ht="13.5" customHeight="1">
      <c r="A264">
        <v>261</v>
      </c>
      <c r="B264" s="107"/>
      <c r="C264" s="107"/>
      <c r="D264" s="50" t="str">
        <f t="shared" si="77"/>
        <v>-</v>
      </c>
      <c r="AP264" s="89"/>
      <c r="AQ264" s="89"/>
      <c r="AR264" t="str">
        <f t="shared" si="76"/>
        <v>-</v>
      </c>
    </row>
    <row r="265" spans="1:44" ht="13.5" customHeight="1">
      <c r="A265">
        <v>262</v>
      </c>
      <c r="B265" s="107"/>
      <c r="C265" s="107"/>
      <c r="D265" s="50" t="str">
        <f t="shared" si="77"/>
        <v>-</v>
      </c>
      <c r="AP265" s="89"/>
      <c r="AQ265" s="89"/>
      <c r="AR265" t="str">
        <f t="shared" si="76"/>
        <v>-</v>
      </c>
    </row>
    <row r="266" spans="1:44" ht="13.5" customHeight="1">
      <c r="A266">
        <v>263</v>
      </c>
      <c r="B266" s="107"/>
      <c r="C266" s="107"/>
      <c r="D266" s="50" t="str">
        <f t="shared" si="77"/>
        <v>-</v>
      </c>
      <c r="AP266" s="89"/>
      <c r="AQ266" s="89"/>
      <c r="AR266" t="str">
        <f t="shared" si="76"/>
        <v>-</v>
      </c>
    </row>
    <row r="267" spans="1:44" ht="13.5" customHeight="1">
      <c r="A267">
        <v>264</v>
      </c>
      <c r="B267" s="107"/>
      <c r="C267" s="107"/>
      <c r="D267" s="50" t="str">
        <f t="shared" si="77"/>
        <v>-</v>
      </c>
      <c r="AP267" s="89"/>
      <c r="AQ267" s="89"/>
      <c r="AR267" t="str">
        <f t="shared" si="76"/>
        <v>-</v>
      </c>
    </row>
    <row r="268" spans="1:44" ht="13.5" customHeight="1">
      <c r="A268">
        <v>265</v>
      </c>
      <c r="B268" s="107"/>
      <c r="C268" s="107"/>
      <c r="D268" s="50" t="str">
        <f t="shared" si="77"/>
        <v>-</v>
      </c>
      <c r="AP268" s="89"/>
      <c r="AQ268" s="89"/>
      <c r="AR268" t="str">
        <f t="shared" si="76"/>
        <v>-</v>
      </c>
    </row>
    <row r="269" spans="1:44" ht="13.5" customHeight="1">
      <c r="A269">
        <v>266</v>
      </c>
      <c r="B269" s="107"/>
      <c r="C269" s="107"/>
      <c r="D269" s="50" t="str">
        <f t="shared" si="77"/>
        <v>-</v>
      </c>
      <c r="AP269" s="89"/>
      <c r="AQ269" s="89"/>
      <c r="AR269" t="str">
        <f t="shared" si="76"/>
        <v>-</v>
      </c>
    </row>
    <row r="270" spans="1:44" ht="13.5" customHeight="1">
      <c r="A270">
        <v>267</v>
      </c>
      <c r="B270" s="107"/>
      <c r="C270" s="107"/>
      <c r="D270" s="50" t="str">
        <f t="shared" si="77"/>
        <v>-</v>
      </c>
      <c r="AP270" s="89"/>
      <c r="AQ270" s="89"/>
      <c r="AR270" t="str">
        <f t="shared" si="76"/>
        <v>-</v>
      </c>
    </row>
    <row r="271" spans="1:44" ht="13.5" customHeight="1">
      <c r="A271">
        <v>268</v>
      </c>
      <c r="B271" s="107"/>
      <c r="C271" s="107"/>
      <c r="D271" s="50" t="str">
        <f t="shared" si="77"/>
        <v>-</v>
      </c>
      <c r="AP271" s="89"/>
      <c r="AQ271" s="89"/>
      <c r="AR271" t="str">
        <f t="shared" si="76"/>
        <v>-</v>
      </c>
    </row>
    <row r="272" spans="1:44" ht="13.5" customHeight="1">
      <c r="A272">
        <v>269</v>
      </c>
      <c r="B272" s="107"/>
      <c r="C272" s="107"/>
      <c r="D272" s="50" t="str">
        <f t="shared" si="77"/>
        <v>-</v>
      </c>
      <c r="AP272" s="89"/>
      <c r="AQ272" s="89"/>
      <c r="AR272" t="str">
        <f t="shared" si="76"/>
        <v>-</v>
      </c>
    </row>
    <row r="273" spans="1:44" ht="13.5" customHeight="1">
      <c r="A273">
        <v>270</v>
      </c>
      <c r="B273" s="107"/>
      <c r="C273" s="107"/>
      <c r="D273" s="50" t="str">
        <f t="shared" si="77"/>
        <v>-</v>
      </c>
      <c r="AP273" s="89"/>
      <c r="AQ273" s="89"/>
      <c r="AR273" t="str">
        <f t="shared" si="76"/>
        <v>-</v>
      </c>
    </row>
    <row r="274" spans="1:44" ht="13.5" customHeight="1">
      <c r="A274">
        <v>271</v>
      </c>
      <c r="B274" s="107"/>
      <c r="C274" s="107"/>
      <c r="D274" s="50" t="str">
        <f t="shared" si="77"/>
        <v>-</v>
      </c>
      <c r="AP274" s="89"/>
      <c r="AQ274" s="89"/>
      <c r="AR274" t="str">
        <f t="shared" si="76"/>
        <v>-</v>
      </c>
    </row>
    <row r="275" spans="1:44" ht="13.5" customHeight="1">
      <c r="A275">
        <v>272</v>
      </c>
      <c r="B275" s="107"/>
      <c r="C275" s="107"/>
      <c r="D275" s="50" t="str">
        <f t="shared" si="77"/>
        <v>-</v>
      </c>
      <c r="AP275" s="89"/>
      <c r="AQ275" s="89"/>
      <c r="AR275" t="str">
        <f t="shared" si="76"/>
        <v>-</v>
      </c>
    </row>
    <row r="276" spans="1:44" ht="13.5" customHeight="1">
      <c r="A276">
        <v>273</v>
      </c>
      <c r="B276" s="107"/>
      <c r="C276" s="107"/>
      <c r="D276" s="50" t="str">
        <f t="shared" si="77"/>
        <v>-</v>
      </c>
      <c r="AP276" s="89"/>
      <c r="AQ276" s="89"/>
      <c r="AR276" t="str">
        <f t="shared" si="76"/>
        <v>-</v>
      </c>
    </row>
    <row r="277" spans="1:44" ht="13.5" customHeight="1">
      <c r="A277">
        <v>274</v>
      </c>
      <c r="B277" s="107"/>
      <c r="C277" s="107"/>
      <c r="D277" s="50" t="str">
        <f t="shared" si="77"/>
        <v>-</v>
      </c>
      <c r="AP277" s="89"/>
      <c r="AQ277" s="89"/>
      <c r="AR277" t="str">
        <f t="shared" si="76"/>
        <v>-</v>
      </c>
    </row>
    <row r="278" spans="1:44" ht="13.5" customHeight="1">
      <c r="A278">
        <v>275</v>
      </c>
      <c r="B278" s="107"/>
      <c r="C278" s="107"/>
      <c r="D278" s="50" t="str">
        <f t="shared" si="77"/>
        <v>-</v>
      </c>
      <c r="AP278" s="89"/>
      <c r="AQ278" s="89"/>
      <c r="AR278" t="str">
        <f t="shared" si="76"/>
        <v>-</v>
      </c>
    </row>
    <row r="279" spans="1:44" ht="13.5" customHeight="1">
      <c r="A279">
        <v>276</v>
      </c>
      <c r="B279" s="107"/>
      <c r="C279" s="107"/>
      <c r="D279" s="50" t="str">
        <f t="shared" si="77"/>
        <v>-</v>
      </c>
      <c r="AP279" s="89"/>
      <c r="AQ279" s="89"/>
      <c r="AR279" t="str">
        <f t="shared" si="76"/>
        <v>-</v>
      </c>
    </row>
    <row r="280" spans="1:44" ht="13.5" customHeight="1">
      <c r="A280">
        <v>277</v>
      </c>
      <c r="B280" s="107"/>
      <c r="C280" s="107"/>
      <c r="D280" s="50" t="str">
        <f t="shared" si="77"/>
        <v>-</v>
      </c>
      <c r="AP280" s="89"/>
      <c r="AQ280" s="89"/>
      <c r="AR280" t="str">
        <f t="shared" si="76"/>
        <v>-</v>
      </c>
    </row>
    <row r="281" spans="1:44" ht="13.5" customHeight="1">
      <c r="A281">
        <v>278</v>
      </c>
      <c r="B281" s="107"/>
      <c r="C281" s="107"/>
      <c r="D281" s="50" t="str">
        <f t="shared" si="77"/>
        <v>-</v>
      </c>
      <c r="AP281" s="89"/>
      <c r="AQ281" s="89"/>
      <c r="AR281" t="str">
        <f t="shared" si="76"/>
        <v>-</v>
      </c>
    </row>
    <row r="282" spans="1:44" ht="13.5" customHeight="1">
      <c r="A282">
        <v>279</v>
      </c>
      <c r="B282" s="107"/>
      <c r="C282" s="107"/>
      <c r="D282" s="50" t="str">
        <f t="shared" si="77"/>
        <v>-</v>
      </c>
      <c r="AP282" s="89"/>
      <c r="AQ282" s="89"/>
      <c r="AR282" t="str">
        <f t="shared" si="76"/>
        <v>-</v>
      </c>
    </row>
    <row r="283" spans="1:44" ht="13.5" customHeight="1">
      <c r="A283">
        <v>280</v>
      </c>
      <c r="B283" s="107"/>
      <c r="C283" s="107"/>
      <c r="D283" s="50" t="str">
        <f t="shared" si="77"/>
        <v>-</v>
      </c>
      <c r="AP283" s="89"/>
      <c r="AQ283" s="89"/>
      <c r="AR283" t="str">
        <f t="shared" si="76"/>
        <v>-</v>
      </c>
    </row>
    <row r="284" spans="1:44" ht="13.5" customHeight="1">
      <c r="A284">
        <v>281</v>
      </c>
      <c r="B284" s="107"/>
      <c r="C284" s="107"/>
      <c r="D284" s="50" t="str">
        <f t="shared" si="77"/>
        <v>-</v>
      </c>
      <c r="AP284" s="89"/>
      <c r="AQ284" s="89"/>
      <c r="AR284" t="str">
        <f t="shared" si="76"/>
        <v>-</v>
      </c>
    </row>
    <row r="285" spans="1:44" ht="13.5" customHeight="1">
      <c r="A285">
        <v>282</v>
      </c>
      <c r="B285" s="107"/>
      <c r="C285" s="107"/>
      <c r="D285" s="50" t="str">
        <f t="shared" si="77"/>
        <v>-</v>
      </c>
      <c r="AP285" s="89"/>
      <c r="AQ285" s="89"/>
      <c r="AR285" t="str">
        <f t="shared" si="76"/>
        <v>-</v>
      </c>
    </row>
    <row r="286" spans="1:44" ht="13.5" customHeight="1">
      <c r="A286">
        <v>283</v>
      </c>
      <c r="B286" s="107"/>
      <c r="C286" s="107"/>
      <c r="D286" s="50" t="str">
        <f t="shared" si="77"/>
        <v>-</v>
      </c>
      <c r="AP286" s="89"/>
      <c r="AQ286" s="89"/>
      <c r="AR286" t="str">
        <f t="shared" si="76"/>
        <v>-</v>
      </c>
    </row>
    <row r="287" spans="1:44" ht="13.5" customHeight="1">
      <c r="A287">
        <v>284</v>
      </c>
      <c r="B287" s="107"/>
      <c r="C287" s="107"/>
      <c r="D287" s="50" t="str">
        <f t="shared" si="77"/>
        <v>-</v>
      </c>
      <c r="AP287" s="89"/>
      <c r="AQ287" s="89"/>
      <c r="AR287" t="str">
        <f t="shared" si="76"/>
        <v>-</v>
      </c>
    </row>
    <row r="288" spans="1:44" ht="13.5" customHeight="1">
      <c r="A288">
        <v>285</v>
      </c>
      <c r="B288" s="107"/>
      <c r="C288" s="107"/>
      <c r="D288" s="50" t="str">
        <f t="shared" si="77"/>
        <v>-</v>
      </c>
      <c r="AP288" s="89"/>
      <c r="AQ288" s="89"/>
      <c r="AR288" t="str">
        <f t="shared" si="76"/>
        <v>-</v>
      </c>
    </row>
    <row r="289" spans="1:44" ht="13.5" customHeight="1">
      <c r="A289">
        <v>286</v>
      </c>
      <c r="B289" s="107"/>
      <c r="C289" s="107"/>
      <c r="D289" s="50" t="str">
        <f t="shared" si="77"/>
        <v>-</v>
      </c>
      <c r="AP289" s="89"/>
      <c r="AQ289" s="89"/>
      <c r="AR289" t="str">
        <f t="shared" si="76"/>
        <v>-</v>
      </c>
    </row>
    <row r="290" spans="1:44" ht="13.5" customHeight="1">
      <c r="A290">
        <v>287</v>
      </c>
      <c r="B290" s="107"/>
      <c r="C290" s="107"/>
      <c r="D290" s="50" t="str">
        <f t="shared" si="77"/>
        <v>-</v>
      </c>
      <c r="AP290" s="89"/>
      <c r="AQ290" s="89"/>
      <c r="AR290" t="str">
        <f t="shared" si="76"/>
        <v>-</v>
      </c>
    </row>
    <row r="291" spans="1:44" ht="13.5" customHeight="1">
      <c r="A291">
        <v>288</v>
      </c>
      <c r="B291" s="107"/>
      <c r="C291" s="107"/>
      <c r="D291" s="50" t="str">
        <f t="shared" si="77"/>
        <v>-</v>
      </c>
      <c r="AP291" s="89"/>
      <c r="AQ291" s="89"/>
      <c r="AR291" t="str">
        <f t="shared" si="76"/>
        <v>-</v>
      </c>
    </row>
    <row r="292" spans="1:44" ht="13.5" customHeight="1">
      <c r="A292">
        <v>289</v>
      </c>
      <c r="B292" s="107"/>
      <c r="C292" s="107"/>
      <c r="D292" s="50" t="str">
        <f t="shared" si="77"/>
        <v>-</v>
      </c>
      <c r="AP292" s="89"/>
      <c r="AQ292" s="89"/>
      <c r="AR292" t="str">
        <f t="shared" si="76"/>
        <v>-</v>
      </c>
    </row>
    <row r="293" spans="1:44" ht="13.5" customHeight="1">
      <c r="A293">
        <v>290</v>
      </c>
      <c r="B293" s="107"/>
      <c r="C293" s="107"/>
      <c r="D293" s="50" t="str">
        <f t="shared" si="77"/>
        <v>-</v>
      </c>
      <c r="AP293" s="89"/>
      <c r="AQ293" s="89"/>
      <c r="AR293" t="str">
        <f t="shared" si="76"/>
        <v>-</v>
      </c>
    </row>
    <row r="294" spans="1:44" ht="13.5" customHeight="1">
      <c r="A294">
        <v>291</v>
      </c>
      <c r="B294" s="107"/>
      <c r="C294" s="107"/>
      <c r="D294" s="50" t="str">
        <f t="shared" si="77"/>
        <v>-</v>
      </c>
      <c r="AP294" s="89"/>
      <c r="AQ294" s="89"/>
      <c r="AR294" t="str">
        <f t="shared" si="76"/>
        <v>-</v>
      </c>
    </row>
    <row r="295" spans="1:44" ht="13.5" customHeight="1">
      <c r="A295">
        <v>292</v>
      </c>
      <c r="B295" s="107"/>
      <c r="C295" s="107"/>
      <c r="D295" s="50" t="str">
        <f t="shared" si="77"/>
        <v>-</v>
      </c>
      <c r="AP295" s="89"/>
      <c r="AQ295" s="89"/>
      <c r="AR295" t="str">
        <f t="shared" si="76"/>
        <v>-</v>
      </c>
    </row>
    <row r="296" spans="1:44" ht="13.5" customHeight="1">
      <c r="A296">
        <v>293</v>
      </c>
      <c r="B296" s="107"/>
      <c r="C296" s="107"/>
      <c r="D296" s="50" t="str">
        <f t="shared" si="77"/>
        <v>-</v>
      </c>
      <c r="AP296" s="89"/>
      <c r="AQ296" s="89"/>
      <c r="AR296" t="str">
        <f aca="true" t="shared" si="78" ref="AR296:AR359">AP296&amp;"-"&amp;AQ296</f>
        <v>-</v>
      </c>
    </row>
    <row r="297" spans="1:44" ht="13.5" customHeight="1">
      <c r="A297">
        <v>294</v>
      </c>
      <c r="B297" s="107"/>
      <c r="C297" s="107"/>
      <c r="D297" s="50" t="str">
        <f t="shared" si="77"/>
        <v>-</v>
      </c>
      <c r="AP297" s="89"/>
      <c r="AQ297" s="89"/>
      <c r="AR297" t="str">
        <f t="shared" si="78"/>
        <v>-</v>
      </c>
    </row>
    <row r="298" spans="1:44" ht="13.5" customHeight="1">
      <c r="A298">
        <v>295</v>
      </c>
      <c r="B298" s="107"/>
      <c r="C298" s="107"/>
      <c r="D298" s="50" t="str">
        <f t="shared" si="77"/>
        <v>-</v>
      </c>
      <c r="AP298" s="89"/>
      <c r="AQ298" s="89"/>
      <c r="AR298" t="str">
        <f t="shared" si="78"/>
        <v>-</v>
      </c>
    </row>
    <row r="299" spans="1:44" ht="13.5" customHeight="1">
      <c r="A299">
        <v>296</v>
      </c>
      <c r="B299" s="107"/>
      <c r="C299" s="107"/>
      <c r="D299" s="50" t="str">
        <f t="shared" si="77"/>
        <v>-</v>
      </c>
      <c r="AP299" s="89"/>
      <c r="AQ299" s="89"/>
      <c r="AR299" t="str">
        <f t="shared" si="78"/>
        <v>-</v>
      </c>
    </row>
    <row r="300" spans="1:44" ht="13.5" customHeight="1">
      <c r="A300">
        <v>297</v>
      </c>
      <c r="B300" s="107"/>
      <c r="C300" s="107"/>
      <c r="D300" s="50" t="str">
        <f t="shared" si="77"/>
        <v>-</v>
      </c>
      <c r="AP300" s="89"/>
      <c r="AQ300" s="89"/>
      <c r="AR300" t="str">
        <f t="shared" si="78"/>
        <v>-</v>
      </c>
    </row>
    <row r="301" spans="1:44" ht="13.5" customHeight="1">
      <c r="A301">
        <v>298</v>
      </c>
      <c r="B301" s="107"/>
      <c r="C301" s="107"/>
      <c r="D301" s="50" t="str">
        <f t="shared" si="77"/>
        <v>-</v>
      </c>
      <c r="AP301" s="89"/>
      <c r="AQ301" s="89"/>
      <c r="AR301" t="str">
        <f t="shared" si="78"/>
        <v>-</v>
      </c>
    </row>
    <row r="302" spans="1:44" ht="13.5" customHeight="1">
      <c r="A302">
        <v>299</v>
      </c>
      <c r="B302" s="107"/>
      <c r="C302" s="107"/>
      <c r="D302" s="50" t="str">
        <f t="shared" si="77"/>
        <v>-</v>
      </c>
      <c r="AP302" s="89"/>
      <c r="AQ302" s="89"/>
      <c r="AR302" t="str">
        <f t="shared" si="78"/>
        <v>-</v>
      </c>
    </row>
    <row r="303" spans="1:44" ht="13.5" customHeight="1">
      <c r="A303">
        <v>300</v>
      </c>
      <c r="B303" s="107"/>
      <c r="C303" s="107"/>
      <c r="D303" s="50" t="str">
        <f t="shared" si="77"/>
        <v>-</v>
      </c>
      <c r="AP303" s="89"/>
      <c r="AQ303" s="89"/>
      <c r="AR303" t="str">
        <f t="shared" si="78"/>
        <v>-</v>
      </c>
    </row>
    <row r="304" spans="1:44" ht="13.5" customHeight="1">
      <c r="A304">
        <v>301</v>
      </c>
      <c r="B304" s="107"/>
      <c r="C304" s="107"/>
      <c r="D304" s="50" t="str">
        <f t="shared" si="77"/>
        <v>-</v>
      </c>
      <c r="AP304" s="89"/>
      <c r="AQ304" s="89"/>
      <c r="AR304" t="str">
        <f t="shared" si="78"/>
        <v>-</v>
      </c>
    </row>
    <row r="305" spans="1:44" ht="13.5" customHeight="1">
      <c r="A305">
        <v>302</v>
      </c>
      <c r="B305" s="107"/>
      <c r="C305" s="107"/>
      <c r="D305" s="50" t="str">
        <f t="shared" si="77"/>
        <v>-</v>
      </c>
      <c r="AP305" s="89"/>
      <c r="AQ305" s="89"/>
      <c r="AR305" t="str">
        <f t="shared" si="78"/>
        <v>-</v>
      </c>
    </row>
    <row r="306" spans="1:44" ht="13.5" customHeight="1">
      <c r="A306">
        <v>303</v>
      </c>
      <c r="B306" s="107"/>
      <c r="C306" s="107"/>
      <c r="D306" s="50" t="str">
        <f t="shared" si="77"/>
        <v>-</v>
      </c>
      <c r="AP306" s="89"/>
      <c r="AQ306" s="89"/>
      <c r="AR306" t="str">
        <f t="shared" si="78"/>
        <v>-</v>
      </c>
    </row>
    <row r="307" spans="1:44" ht="13.5" customHeight="1">
      <c r="A307">
        <v>304</v>
      </c>
      <c r="B307" s="107"/>
      <c r="C307" s="107"/>
      <c r="D307" s="50" t="str">
        <f t="shared" si="77"/>
        <v>-</v>
      </c>
      <c r="AP307" s="89"/>
      <c r="AQ307" s="89"/>
      <c r="AR307" t="str">
        <f t="shared" si="78"/>
        <v>-</v>
      </c>
    </row>
    <row r="308" spans="1:44" ht="13.5" customHeight="1">
      <c r="A308">
        <v>305</v>
      </c>
      <c r="B308" s="107"/>
      <c r="C308" s="107"/>
      <c r="D308" s="50" t="str">
        <f t="shared" si="77"/>
        <v>-</v>
      </c>
      <c r="AP308" s="89"/>
      <c r="AQ308" s="89"/>
      <c r="AR308" t="str">
        <f t="shared" si="78"/>
        <v>-</v>
      </c>
    </row>
    <row r="309" spans="1:44" ht="13.5" customHeight="1">
      <c r="A309">
        <v>306</v>
      </c>
      <c r="B309" s="107"/>
      <c r="C309" s="107"/>
      <c r="D309" s="50" t="str">
        <f t="shared" si="77"/>
        <v>-</v>
      </c>
      <c r="AP309" s="89"/>
      <c r="AQ309" s="89"/>
      <c r="AR309" t="str">
        <f t="shared" si="78"/>
        <v>-</v>
      </c>
    </row>
    <row r="310" spans="1:44" ht="13.5" customHeight="1">
      <c r="A310">
        <v>307</v>
      </c>
      <c r="B310" s="107"/>
      <c r="C310" s="107"/>
      <c r="D310" s="50" t="str">
        <f t="shared" si="77"/>
        <v>-</v>
      </c>
      <c r="AP310" s="89"/>
      <c r="AQ310" s="89"/>
      <c r="AR310" t="str">
        <f t="shared" si="78"/>
        <v>-</v>
      </c>
    </row>
    <row r="311" spans="1:44" ht="13.5" customHeight="1">
      <c r="A311">
        <v>308</v>
      </c>
      <c r="B311" s="107"/>
      <c r="C311" s="107"/>
      <c r="D311" s="50" t="str">
        <f t="shared" si="77"/>
        <v>-</v>
      </c>
      <c r="AP311" s="89"/>
      <c r="AQ311" s="89"/>
      <c r="AR311" t="str">
        <f t="shared" si="78"/>
        <v>-</v>
      </c>
    </row>
    <row r="312" spans="1:44" ht="13.5" customHeight="1">
      <c r="A312">
        <v>309</v>
      </c>
      <c r="B312" s="107"/>
      <c r="C312" s="107"/>
      <c r="D312" s="50" t="str">
        <f t="shared" si="77"/>
        <v>-</v>
      </c>
      <c r="AP312" s="89"/>
      <c r="AQ312" s="89"/>
      <c r="AR312" t="str">
        <f t="shared" si="78"/>
        <v>-</v>
      </c>
    </row>
    <row r="313" spans="1:44" ht="13.5" customHeight="1">
      <c r="A313">
        <v>310</v>
      </c>
      <c r="B313" s="107"/>
      <c r="C313" s="107"/>
      <c r="D313" s="50" t="str">
        <f t="shared" si="77"/>
        <v>-</v>
      </c>
      <c r="AP313" s="89"/>
      <c r="AQ313" s="89"/>
      <c r="AR313" t="str">
        <f t="shared" si="78"/>
        <v>-</v>
      </c>
    </row>
    <row r="314" spans="1:44" ht="13.5" customHeight="1">
      <c r="A314">
        <v>311</v>
      </c>
      <c r="B314" s="107"/>
      <c r="C314" s="107"/>
      <c r="D314" s="50" t="str">
        <f t="shared" si="77"/>
        <v>-</v>
      </c>
      <c r="AP314" s="89"/>
      <c r="AQ314" s="89"/>
      <c r="AR314" t="str">
        <f t="shared" si="78"/>
        <v>-</v>
      </c>
    </row>
    <row r="315" spans="1:44" ht="13.5" customHeight="1">
      <c r="A315">
        <v>312</v>
      </c>
      <c r="B315" s="107"/>
      <c r="C315" s="107"/>
      <c r="D315" s="50" t="str">
        <f t="shared" si="77"/>
        <v>-</v>
      </c>
      <c r="AP315" s="89"/>
      <c r="AQ315" s="89"/>
      <c r="AR315" t="str">
        <f t="shared" si="78"/>
        <v>-</v>
      </c>
    </row>
    <row r="316" spans="1:44" ht="13.5" customHeight="1">
      <c r="A316">
        <v>313</v>
      </c>
      <c r="B316" s="107"/>
      <c r="C316" s="107"/>
      <c r="D316" s="50" t="str">
        <f t="shared" si="77"/>
        <v>-</v>
      </c>
      <c r="AP316" s="89"/>
      <c r="AQ316" s="89"/>
      <c r="AR316" t="str">
        <f t="shared" si="78"/>
        <v>-</v>
      </c>
    </row>
    <row r="317" spans="1:44" ht="13.5" customHeight="1">
      <c r="A317">
        <v>314</v>
      </c>
      <c r="B317" s="107"/>
      <c r="C317" s="107"/>
      <c r="D317" s="50" t="str">
        <f t="shared" si="77"/>
        <v>-</v>
      </c>
      <c r="AP317" s="89"/>
      <c r="AQ317" s="89"/>
      <c r="AR317" t="str">
        <f t="shared" si="78"/>
        <v>-</v>
      </c>
    </row>
    <row r="318" spans="1:44" ht="13.5" customHeight="1">
      <c r="A318">
        <v>315</v>
      </c>
      <c r="B318" s="107"/>
      <c r="C318" s="107"/>
      <c r="D318" s="50" t="str">
        <f t="shared" si="77"/>
        <v>-</v>
      </c>
      <c r="AP318" s="89"/>
      <c r="AQ318" s="89"/>
      <c r="AR318" t="str">
        <f t="shared" si="78"/>
        <v>-</v>
      </c>
    </row>
    <row r="319" spans="1:44" ht="13.5" customHeight="1">
      <c r="A319">
        <v>316</v>
      </c>
      <c r="B319" s="107"/>
      <c r="C319" s="107"/>
      <c r="D319" s="50" t="str">
        <f t="shared" si="77"/>
        <v>-</v>
      </c>
      <c r="AP319" s="89"/>
      <c r="AQ319" s="89"/>
      <c r="AR319" t="str">
        <f t="shared" si="78"/>
        <v>-</v>
      </c>
    </row>
    <row r="320" spans="1:44" ht="13.5" customHeight="1">
      <c r="A320">
        <v>317</v>
      </c>
      <c r="B320" s="107"/>
      <c r="C320" s="107"/>
      <c r="D320" s="50" t="str">
        <f t="shared" si="77"/>
        <v>-</v>
      </c>
      <c r="AP320" s="89"/>
      <c r="AQ320" s="89"/>
      <c r="AR320" t="str">
        <f t="shared" si="78"/>
        <v>-</v>
      </c>
    </row>
    <row r="321" spans="1:44" ht="13.5" customHeight="1">
      <c r="A321">
        <v>318</v>
      </c>
      <c r="B321" s="107"/>
      <c r="C321" s="107"/>
      <c r="D321" s="50" t="str">
        <f t="shared" si="77"/>
        <v>-</v>
      </c>
      <c r="AP321" s="89"/>
      <c r="AQ321" s="89"/>
      <c r="AR321" t="str">
        <f t="shared" si="78"/>
        <v>-</v>
      </c>
    </row>
    <row r="322" spans="1:44" ht="13.5" customHeight="1">
      <c r="A322">
        <v>319</v>
      </c>
      <c r="B322" s="107"/>
      <c r="C322" s="107"/>
      <c r="D322" s="50" t="str">
        <f t="shared" si="77"/>
        <v>-</v>
      </c>
      <c r="AP322" s="89"/>
      <c r="AQ322" s="89"/>
      <c r="AR322" t="str">
        <f t="shared" si="78"/>
        <v>-</v>
      </c>
    </row>
    <row r="323" spans="1:44" ht="13.5" customHeight="1">
      <c r="A323">
        <v>320</v>
      </c>
      <c r="B323" s="107"/>
      <c r="C323" s="107"/>
      <c r="D323" s="50" t="str">
        <f t="shared" si="77"/>
        <v>-</v>
      </c>
      <c r="AP323" s="89"/>
      <c r="AQ323" s="89"/>
      <c r="AR323" t="str">
        <f t="shared" si="78"/>
        <v>-</v>
      </c>
    </row>
    <row r="324" spans="1:44" ht="13.5" customHeight="1">
      <c r="A324">
        <v>321</v>
      </c>
      <c r="B324" s="107"/>
      <c r="C324" s="107"/>
      <c r="D324" s="50" t="str">
        <f t="shared" si="77"/>
        <v>-</v>
      </c>
      <c r="AP324" s="89"/>
      <c r="AQ324" s="89"/>
      <c r="AR324" t="str">
        <f t="shared" si="78"/>
        <v>-</v>
      </c>
    </row>
    <row r="325" spans="1:44" ht="13.5" customHeight="1">
      <c r="A325">
        <v>322</v>
      </c>
      <c r="B325" s="107"/>
      <c r="C325" s="107"/>
      <c r="D325" s="50" t="str">
        <f aca="true" t="shared" si="79" ref="D325:D388">TRIM(B325)&amp;"-"&amp;TRIM(C325)</f>
        <v>-</v>
      </c>
      <c r="AP325" s="89"/>
      <c r="AQ325" s="89"/>
      <c r="AR325" t="str">
        <f t="shared" si="78"/>
        <v>-</v>
      </c>
    </row>
    <row r="326" spans="1:44" ht="13.5" customHeight="1">
      <c r="A326">
        <v>323</v>
      </c>
      <c r="B326" s="107"/>
      <c r="C326" s="107"/>
      <c r="D326" s="50" t="str">
        <f t="shared" si="79"/>
        <v>-</v>
      </c>
      <c r="AP326" s="89"/>
      <c r="AQ326" s="89"/>
      <c r="AR326" t="str">
        <f t="shared" si="78"/>
        <v>-</v>
      </c>
    </row>
    <row r="327" spans="1:44" ht="13.5" customHeight="1">
      <c r="A327">
        <v>324</v>
      </c>
      <c r="B327" s="107"/>
      <c r="C327" s="107"/>
      <c r="D327" s="50" t="str">
        <f t="shared" si="79"/>
        <v>-</v>
      </c>
      <c r="AP327" s="89"/>
      <c r="AQ327" s="89"/>
      <c r="AR327" t="str">
        <f t="shared" si="78"/>
        <v>-</v>
      </c>
    </row>
    <row r="328" spans="1:44" ht="13.5" customHeight="1">
      <c r="A328">
        <v>325</v>
      </c>
      <c r="B328" s="107"/>
      <c r="C328" s="107"/>
      <c r="D328" s="50" t="str">
        <f t="shared" si="79"/>
        <v>-</v>
      </c>
      <c r="AP328" s="89"/>
      <c r="AQ328" s="89"/>
      <c r="AR328" t="str">
        <f t="shared" si="78"/>
        <v>-</v>
      </c>
    </row>
    <row r="329" spans="1:44" ht="13.5" customHeight="1">
      <c r="A329">
        <v>326</v>
      </c>
      <c r="B329" s="107"/>
      <c r="C329" s="107"/>
      <c r="D329" s="50" t="str">
        <f t="shared" si="79"/>
        <v>-</v>
      </c>
      <c r="AP329" s="89"/>
      <c r="AQ329" s="89"/>
      <c r="AR329" t="str">
        <f t="shared" si="78"/>
        <v>-</v>
      </c>
    </row>
    <row r="330" spans="1:44" ht="13.5" customHeight="1">
      <c r="A330">
        <v>327</v>
      </c>
      <c r="B330" s="107"/>
      <c r="C330" s="107"/>
      <c r="D330" s="50" t="str">
        <f t="shared" si="79"/>
        <v>-</v>
      </c>
      <c r="AP330" s="89"/>
      <c r="AQ330" s="89"/>
      <c r="AR330" t="str">
        <f t="shared" si="78"/>
        <v>-</v>
      </c>
    </row>
    <row r="331" spans="1:44" ht="13.5" customHeight="1">
      <c r="A331">
        <v>328</v>
      </c>
      <c r="B331" s="107"/>
      <c r="C331" s="107"/>
      <c r="D331" s="50" t="str">
        <f t="shared" si="79"/>
        <v>-</v>
      </c>
      <c r="AP331" s="89"/>
      <c r="AQ331" s="89"/>
      <c r="AR331" t="str">
        <f t="shared" si="78"/>
        <v>-</v>
      </c>
    </row>
    <row r="332" spans="1:44" ht="13.5" customHeight="1">
      <c r="A332">
        <v>329</v>
      </c>
      <c r="B332" s="107"/>
      <c r="C332" s="107"/>
      <c r="D332" s="50" t="str">
        <f t="shared" si="79"/>
        <v>-</v>
      </c>
      <c r="AP332" s="89"/>
      <c r="AQ332" s="89"/>
      <c r="AR332" t="str">
        <f t="shared" si="78"/>
        <v>-</v>
      </c>
    </row>
    <row r="333" spans="1:44" ht="13.5" customHeight="1">
      <c r="A333">
        <v>330</v>
      </c>
      <c r="B333" s="107"/>
      <c r="C333" s="107"/>
      <c r="D333" s="50" t="str">
        <f t="shared" si="79"/>
        <v>-</v>
      </c>
      <c r="AP333" s="89"/>
      <c r="AQ333" s="89"/>
      <c r="AR333" t="str">
        <f t="shared" si="78"/>
        <v>-</v>
      </c>
    </row>
    <row r="334" spans="1:44" ht="13.5" customHeight="1">
      <c r="A334">
        <v>331</v>
      </c>
      <c r="B334" s="107"/>
      <c r="C334" s="107"/>
      <c r="D334" s="50" t="str">
        <f t="shared" si="79"/>
        <v>-</v>
      </c>
      <c r="AP334" s="89"/>
      <c r="AQ334" s="89"/>
      <c r="AR334" t="str">
        <f t="shared" si="78"/>
        <v>-</v>
      </c>
    </row>
    <row r="335" spans="1:44" ht="13.5" customHeight="1">
      <c r="A335">
        <v>332</v>
      </c>
      <c r="B335" s="107"/>
      <c r="C335" s="107"/>
      <c r="D335" s="50" t="str">
        <f t="shared" si="79"/>
        <v>-</v>
      </c>
      <c r="AP335" s="89"/>
      <c r="AQ335" s="89"/>
      <c r="AR335" t="str">
        <f t="shared" si="78"/>
        <v>-</v>
      </c>
    </row>
    <row r="336" spans="1:44" ht="13.5" customHeight="1">
      <c r="A336">
        <v>333</v>
      </c>
      <c r="B336" s="107"/>
      <c r="C336" s="107"/>
      <c r="D336" s="50" t="str">
        <f t="shared" si="79"/>
        <v>-</v>
      </c>
      <c r="AP336" s="89"/>
      <c r="AQ336" s="89"/>
      <c r="AR336" t="str">
        <f t="shared" si="78"/>
        <v>-</v>
      </c>
    </row>
    <row r="337" spans="1:44" ht="13.5" customHeight="1">
      <c r="A337">
        <v>334</v>
      </c>
      <c r="B337" s="107"/>
      <c r="C337" s="107"/>
      <c r="D337" s="50" t="str">
        <f t="shared" si="79"/>
        <v>-</v>
      </c>
      <c r="AP337" s="89"/>
      <c r="AQ337" s="89"/>
      <c r="AR337" t="str">
        <f t="shared" si="78"/>
        <v>-</v>
      </c>
    </row>
    <row r="338" spans="1:44" ht="13.5" customHeight="1">
      <c r="A338">
        <v>335</v>
      </c>
      <c r="B338" s="107"/>
      <c r="C338" s="107"/>
      <c r="D338" s="50" t="str">
        <f t="shared" si="79"/>
        <v>-</v>
      </c>
      <c r="AP338" s="89"/>
      <c r="AQ338" s="89"/>
      <c r="AR338" t="str">
        <f t="shared" si="78"/>
        <v>-</v>
      </c>
    </row>
    <row r="339" spans="1:44" ht="13.5" customHeight="1">
      <c r="A339">
        <v>336</v>
      </c>
      <c r="B339" s="107"/>
      <c r="C339" s="107"/>
      <c r="D339" s="50" t="str">
        <f t="shared" si="79"/>
        <v>-</v>
      </c>
      <c r="AP339" s="89"/>
      <c r="AQ339" s="89"/>
      <c r="AR339" t="str">
        <f t="shared" si="78"/>
        <v>-</v>
      </c>
    </row>
    <row r="340" spans="1:44" ht="13.5" customHeight="1">
      <c r="A340">
        <v>337</v>
      </c>
      <c r="B340" s="107"/>
      <c r="C340" s="107"/>
      <c r="D340" s="50" t="str">
        <f t="shared" si="79"/>
        <v>-</v>
      </c>
      <c r="AP340" s="89"/>
      <c r="AQ340" s="89"/>
      <c r="AR340" t="str">
        <f t="shared" si="78"/>
        <v>-</v>
      </c>
    </row>
    <row r="341" spans="1:44" ht="13.5" customHeight="1">
      <c r="A341">
        <v>338</v>
      </c>
      <c r="B341" s="107"/>
      <c r="C341" s="107"/>
      <c r="D341" s="50" t="str">
        <f t="shared" si="79"/>
        <v>-</v>
      </c>
      <c r="AP341" s="89"/>
      <c r="AQ341" s="89"/>
      <c r="AR341" t="str">
        <f t="shared" si="78"/>
        <v>-</v>
      </c>
    </row>
    <row r="342" spans="1:44" ht="13.5" customHeight="1">
      <c r="A342">
        <v>339</v>
      </c>
      <c r="B342" s="107"/>
      <c r="C342" s="107"/>
      <c r="D342" s="50" t="str">
        <f t="shared" si="79"/>
        <v>-</v>
      </c>
      <c r="AP342" s="89"/>
      <c r="AQ342" s="89"/>
      <c r="AR342" t="str">
        <f t="shared" si="78"/>
        <v>-</v>
      </c>
    </row>
    <row r="343" spans="1:44" ht="13.5" customHeight="1">
      <c r="A343">
        <v>340</v>
      </c>
      <c r="B343" s="107"/>
      <c r="C343" s="107"/>
      <c r="D343" s="50" t="str">
        <f t="shared" si="79"/>
        <v>-</v>
      </c>
      <c r="AP343" s="89"/>
      <c r="AQ343" s="89"/>
      <c r="AR343" t="str">
        <f t="shared" si="78"/>
        <v>-</v>
      </c>
    </row>
    <row r="344" spans="1:44" ht="13.5" customHeight="1">
      <c r="A344">
        <v>341</v>
      </c>
      <c r="B344" s="107"/>
      <c r="C344" s="107"/>
      <c r="D344" s="50" t="str">
        <f t="shared" si="79"/>
        <v>-</v>
      </c>
      <c r="AP344" s="89"/>
      <c r="AQ344" s="89"/>
      <c r="AR344" t="str">
        <f t="shared" si="78"/>
        <v>-</v>
      </c>
    </row>
    <row r="345" spans="1:44" ht="13.5" customHeight="1">
      <c r="A345">
        <v>342</v>
      </c>
      <c r="B345" s="107"/>
      <c r="C345" s="107"/>
      <c r="D345" s="50" t="str">
        <f t="shared" si="79"/>
        <v>-</v>
      </c>
      <c r="AP345" s="89"/>
      <c r="AQ345" s="89"/>
      <c r="AR345" t="str">
        <f t="shared" si="78"/>
        <v>-</v>
      </c>
    </row>
    <row r="346" spans="1:44" ht="13.5" customHeight="1">
      <c r="A346">
        <v>343</v>
      </c>
      <c r="B346" s="107"/>
      <c r="C346" s="107"/>
      <c r="D346" s="50" t="str">
        <f t="shared" si="79"/>
        <v>-</v>
      </c>
      <c r="AP346" s="89"/>
      <c r="AQ346" s="89"/>
      <c r="AR346" t="str">
        <f t="shared" si="78"/>
        <v>-</v>
      </c>
    </row>
    <row r="347" spans="1:44" ht="13.5" customHeight="1">
      <c r="A347">
        <v>344</v>
      </c>
      <c r="B347" s="107"/>
      <c r="C347" s="107"/>
      <c r="D347" s="50" t="str">
        <f t="shared" si="79"/>
        <v>-</v>
      </c>
      <c r="AP347" s="89"/>
      <c r="AQ347" s="89"/>
      <c r="AR347" t="str">
        <f t="shared" si="78"/>
        <v>-</v>
      </c>
    </row>
    <row r="348" spans="1:44" ht="13.5" customHeight="1">
      <c r="A348">
        <v>345</v>
      </c>
      <c r="B348" s="107"/>
      <c r="C348" s="107"/>
      <c r="D348" s="50" t="str">
        <f t="shared" si="79"/>
        <v>-</v>
      </c>
      <c r="AP348" s="89"/>
      <c r="AQ348" s="89"/>
      <c r="AR348" t="str">
        <f t="shared" si="78"/>
        <v>-</v>
      </c>
    </row>
    <row r="349" spans="1:44" ht="13.5" customHeight="1">
      <c r="A349">
        <v>346</v>
      </c>
      <c r="B349" s="107"/>
      <c r="C349" s="107"/>
      <c r="D349" s="50" t="str">
        <f t="shared" si="79"/>
        <v>-</v>
      </c>
      <c r="AP349" s="89"/>
      <c r="AQ349" s="89"/>
      <c r="AR349" t="str">
        <f t="shared" si="78"/>
        <v>-</v>
      </c>
    </row>
    <row r="350" spans="1:44" ht="13.5" customHeight="1">
      <c r="A350">
        <v>347</v>
      </c>
      <c r="B350" s="107"/>
      <c r="C350" s="107"/>
      <c r="D350" s="50" t="str">
        <f t="shared" si="79"/>
        <v>-</v>
      </c>
      <c r="AP350" s="89"/>
      <c r="AQ350" s="89"/>
      <c r="AR350" t="str">
        <f t="shared" si="78"/>
        <v>-</v>
      </c>
    </row>
    <row r="351" spans="1:44" ht="13.5" customHeight="1">
      <c r="A351">
        <v>348</v>
      </c>
      <c r="B351" s="107"/>
      <c r="C351" s="107"/>
      <c r="D351" s="50" t="str">
        <f t="shared" si="79"/>
        <v>-</v>
      </c>
      <c r="AP351" s="89"/>
      <c r="AQ351" s="89"/>
      <c r="AR351" t="str">
        <f t="shared" si="78"/>
        <v>-</v>
      </c>
    </row>
    <row r="352" spans="1:44" ht="13.5" customHeight="1">
      <c r="A352">
        <v>349</v>
      </c>
      <c r="B352" s="107"/>
      <c r="C352" s="107"/>
      <c r="D352" s="50" t="str">
        <f t="shared" si="79"/>
        <v>-</v>
      </c>
      <c r="AP352" s="89"/>
      <c r="AQ352" s="89"/>
      <c r="AR352" t="str">
        <f t="shared" si="78"/>
        <v>-</v>
      </c>
    </row>
    <row r="353" spans="1:44" ht="13.5" customHeight="1">
      <c r="A353">
        <v>350</v>
      </c>
      <c r="B353" s="107"/>
      <c r="C353" s="107"/>
      <c r="D353" s="50" t="str">
        <f t="shared" si="79"/>
        <v>-</v>
      </c>
      <c r="AP353" s="89"/>
      <c r="AQ353" s="89"/>
      <c r="AR353" t="str">
        <f t="shared" si="78"/>
        <v>-</v>
      </c>
    </row>
    <row r="354" spans="1:44" ht="13.5" customHeight="1">
      <c r="A354">
        <v>351</v>
      </c>
      <c r="B354" s="107"/>
      <c r="C354" s="107"/>
      <c r="D354" s="50" t="str">
        <f t="shared" si="79"/>
        <v>-</v>
      </c>
      <c r="AP354" s="89"/>
      <c r="AQ354" s="89"/>
      <c r="AR354" t="str">
        <f t="shared" si="78"/>
        <v>-</v>
      </c>
    </row>
    <row r="355" spans="1:44" ht="13.5" customHeight="1">
      <c r="A355">
        <v>352</v>
      </c>
      <c r="B355" s="107"/>
      <c r="C355" s="107"/>
      <c r="D355" s="50" t="str">
        <f t="shared" si="79"/>
        <v>-</v>
      </c>
      <c r="AP355" s="89"/>
      <c r="AQ355" s="89"/>
      <c r="AR355" t="str">
        <f t="shared" si="78"/>
        <v>-</v>
      </c>
    </row>
    <row r="356" spans="1:44" ht="13.5" customHeight="1">
      <c r="A356">
        <v>353</v>
      </c>
      <c r="B356" s="107"/>
      <c r="C356" s="107"/>
      <c r="D356" s="50" t="str">
        <f t="shared" si="79"/>
        <v>-</v>
      </c>
      <c r="AP356" s="89"/>
      <c r="AQ356" s="89"/>
      <c r="AR356" t="str">
        <f t="shared" si="78"/>
        <v>-</v>
      </c>
    </row>
    <row r="357" spans="1:44" ht="13.5" customHeight="1">
      <c r="A357">
        <v>354</v>
      </c>
      <c r="B357" s="107"/>
      <c r="C357" s="107"/>
      <c r="D357" s="50" t="str">
        <f t="shared" si="79"/>
        <v>-</v>
      </c>
      <c r="AP357" s="89"/>
      <c r="AQ357" s="89"/>
      <c r="AR357" t="str">
        <f t="shared" si="78"/>
        <v>-</v>
      </c>
    </row>
    <row r="358" spans="1:44" ht="13.5" customHeight="1">
      <c r="A358">
        <v>355</v>
      </c>
      <c r="B358" s="107"/>
      <c r="C358" s="107"/>
      <c r="D358" s="50" t="str">
        <f t="shared" si="79"/>
        <v>-</v>
      </c>
      <c r="AP358" s="89"/>
      <c r="AQ358" s="89"/>
      <c r="AR358" t="str">
        <f t="shared" si="78"/>
        <v>-</v>
      </c>
    </row>
    <row r="359" spans="1:44" ht="13.5" customHeight="1">
      <c r="A359">
        <v>356</v>
      </c>
      <c r="B359" s="107"/>
      <c r="C359" s="107"/>
      <c r="D359" s="50" t="str">
        <f t="shared" si="79"/>
        <v>-</v>
      </c>
      <c r="AP359" s="89"/>
      <c r="AQ359" s="89"/>
      <c r="AR359" t="str">
        <f t="shared" si="78"/>
        <v>-</v>
      </c>
    </row>
    <row r="360" spans="1:44" ht="13.5" customHeight="1">
      <c r="A360">
        <v>357</v>
      </c>
      <c r="B360" s="107"/>
      <c r="C360" s="107"/>
      <c r="D360" s="50" t="str">
        <f t="shared" si="79"/>
        <v>-</v>
      </c>
      <c r="AP360" s="89"/>
      <c r="AQ360" s="89"/>
      <c r="AR360" t="str">
        <f aca="true" t="shared" si="80" ref="AR360:AR423">AP360&amp;"-"&amp;AQ360</f>
        <v>-</v>
      </c>
    </row>
    <row r="361" spans="1:44" ht="13.5" customHeight="1">
      <c r="A361">
        <v>358</v>
      </c>
      <c r="B361" s="107"/>
      <c r="C361" s="107"/>
      <c r="D361" s="50" t="str">
        <f t="shared" si="79"/>
        <v>-</v>
      </c>
      <c r="AP361" s="89"/>
      <c r="AQ361" s="89"/>
      <c r="AR361" t="str">
        <f t="shared" si="80"/>
        <v>-</v>
      </c>
    </row>
    <row r="362" spans="1:44" ht="13.5" customHeight="1">
      <c r="A362">
        <v>359</v>
      </c>
      <c r="B362" s="107"/>
      <c r="C362" s="107"/>
      <c r="D362" s="50" t="str">
        <f t="shared" si="79"/>
        <v>-</v>
      </c>
      <c r="AP362" s="89"/>
      <c r="AQ362" s="89"/>
      <c r="AR362" t="str">
        <f t="shared" si="80"/>
        <v>-</v>
      </c>
    </row>
    <row r="363" spans="1:44" ht="13.5" customHeight="1">
      <c r="A363">
        <v>360</v>
      </c>
      <c r="B363" s="107"/>
      <c r="C363" s="107"/>
      <c r="D363" s="50" t="str">
        <f t="shared" si="79"/>
        <v>-</v>
      </c>
      <c r="AP363" s="89"/>
      <c r="AQ363" s="89"/>
      <c r="AR363" t="str">
        <f t="shared" si="80"/>
        <v>-</v>
      </c>
    </row>
    <row r="364" spans="1:44" ht="13.5" customHeight="1">
      <c r="A364">
        <v>361</v>
      </c>
      <c r="B364" s="107"/>
      <c r="C364" s="107"/>
      <c r="D364" s="50" t="str">
        <f t="shared" si="79"/>
        <v>-</v>
      </c>
      <c r="AP364" s="89"/>
      <c r="AQ364" s="89"/>
      <c r="AR364" t="str">
        <f t="shared" si="80"/>
        <v>-</v>
      </c>
    </row>
    <row r="365" spans="1:44" ht="13.5" customHeight="1">
      <c r="A365">
        <v>362</v>
      </c>
      <c r="B365" s="107"/>
      <c r="C365" s="107"/>
      <c r="D365" s="50" t="str">
        <f t="shared" si="79"/>
        <v>-</v>
      </c>
      <c r="AP365" s="89"/>
      <c r="AQ365" s="89"/>
      <c r="AR365" t="str">
        <f t="shared" si="80"/>
        <v>-</v>
      </c>
    </row>
    <row r="366" spans="1:44" ht="13.5" customHeight="1">
      <c r="A366">
        <v>363</v>
      </c>
      <c r="B366" s="107"/>
      <c r="C366" s="107"/>
      <c r="D366" s="50" t="str">
        <f t="shared" si="79"/>
        <v>-</v>
      </c>
      <c r="AP366" s="89"/>
      <c r="AQ366" s="89"/>
      <c r="AR366" t="str">
        <f t="shared" si="80"/>
        <v>-</v>
      </c>
    </row>
    <row r="367" spans="1:44" ht="13.5" customHeight="1">
      <c r="A367">
        <v>364</v>
      </c>
      <c r="B367" s="107"/>
      <c r="C367" s="107"/>
      <c r="D367" s="50" t="str">
        <f t="shared" si="79"/>
        <v>-</v>
      </c>
      <c r="AP367" s="89"/>
      <c r="AQ367" s="89"/>
      <c r="AR367" t="str">
        <f t="shared" si="80"/>
        <v>-</v>
      </c>
    </row>
    <row r="368" spans="1:44" ht="13.5" customHeight="1">
      <c r="A368">
        <v>365</v>
      </c>
      <c r="B368" s="107"/>
      <c r="C368" s="107"/>
      <c r="D368" s="50" t="str">
        <f t="shared" si="79"/>
        <v>-</v>
      </c>
      <c r="AP368" s="89"/>
      <c r="AQ368" s="89"/>
      <c r="AR368" t="str">
        <f t="shared" si="80"/>
        <v>-</v>
      </c>
    </row>
    <row r="369" spans="1:44" ht="13.5" customHeight="1">
      <c r="A369">
        <v>366</v>
      </c>
      <c r="B369" s="107"/>
      <c r="C369" s="107"/>
      <c r="D369" s="50" t="str">
        <f t="shared" si="79"/>
        <v>-</v>
      </c>
      <c r="AP369" s="89"/>
      <c r="AQ369" s="89"/>
      <c r="AR369" t="str">
        <f t="shared" si="80"/>
        <v>-</v>
      </c>
    </row>
    <row r="370" spans="1:44" ht="13.5" customHeight="1">
      <c r="A370">
        <v>367</v>
      </c>
      <c r="B370" s="107"/>
      <c r="C370" s="107"/>
      <c r="D370" s="50" t="str">
        <f t="shared" si="79"/>
        <v>-</v>
      </c>
      <c r="AP370" s="89"/>
      <c r="AQ370" s="89"/>
      <c r="AR370" t="str">
        <f t="shared" si="80"/>
        <v>-</v>
      </c>
    </row>
    <row r="371" spans="1:44" ht="13.5" customHeight="1">
      <c r="A371">
        <v>368</v>
      </c>
      <c r="B371" s="107"/>
      <c r="C371" s="107"/>
      <c r="D371" s="50" t="str">
        <f t="shared" si="79"/>
        <v>-</v>
      </c>
      <c r="AP371" s="89"/>
      <c r="AQ371" s="89"/>
      <c r="AR371" t="str">
        <f t="shared" si="80"/>
        <v>-</v>
      </c>
    </row>
    <row r="372" spans="1:44" ht="13.5" customHeight="1">
      <c r="A372">
        <v>369</v>
      </c>
      <c r="B372" s="107"/>
      <c r="C372" s="107"/>
      <c r="D372" s="50" t="str">
        <f t="shared" si="79"/>
        <v>-</v>
      </c>
      <c r="AP372" s="89"/>
      <c r="AQ372" s="89"/>
      <c r="AR372" t="str">
        <f t="shared" si="80"/>
        <v>-</v>
      </c>
    </row>
    <row r="373" spans="1:44" ht="13.5" customHeight="1">
      <c r="A373">
        <v>370</v>
      </c>
      <c r="B373" s="107"/>
      <c r="C373" s="107"/>
      <c r="D373" s="50" t="str">
        <f t="shared" si="79"/>
        <v>-</v>
      </c>
      <c r="AP373" s="89"/>
      <c r="AQ373" s="89"/>
      <c r="AR373" t="str">
        <f t="shared" si="80"/>
        <v>-</v>
      </c>
    </row>
    <row r="374" spans="1:44" ht="13.5" customHeight="1">
      <c r="A374">
        <v>371</v>
      </c>
      <c r="B374" s="107"/>
      <c r="C374" s="107"/>
      <c r="D374" s="50" t="str">
        <f t="shared" si="79"/>
        <v>-</v>
      </c>
      <c r="AP374" s="89"/>
      <c r="AQ374" s="89"/>
      <c r="AR374" t="str">
        <f t="shared" si="80"/>
        <v>-</v>
      </c>
    </row>
    <row r="375" spans="1:44" ht="13.5" customHeight="1">
      <c r="A375">
        <v>372</v>
      </c>
      <c r="B375" s="107"/>
      <c r="C375" s="107"/>
      <c r="D375" s="50" t="str">
        <f t="shared" si="79"/>
        <v>-</v>
      </c>
      <c r="AP375" s="89"/>
      <c r="AQ375" s="89"/>
      <c r="AR375" t="str">
        <f t="shared" si="80"/>
        <v>-</v>
      </c>
    </row>
    <row r="376" spans="1:44" ht="13.5" customHeight="1">
      <c r="A376">
        <v>373</v>
      </c>
      <c r="B376" s="107"/>
      <c r="C376" s="107"/>
      <c r="D376" s="50" t="str">
        <f t="shared" si="79"/>
        <v>-</v>
      </c>
      <c r="AP376" s="89"/>
      <c r="AQ376" s="89"/>
      <c r="AR376" t="str">
        <f t="shared" si="80"/>
        <v>-</v>
      </c>
    </row>
    <row r="377" spans="1:44" ht="13.5" customHeight="1">
      <c r="A377">
        <v>374</v>
      </c>
      <c r="B377" s="107"/>
      <c r="C377" s="107"/>
      <c r="D377" s="50" t="str">
        <f t="shared" si="79"/>
        <v>-</v>
      </c>
      <c r="AP377" s="89"/>
      <c r="AQ377" s="89"/>
      <c r="AR377" t="str">
        <f t="shared" si="80"/>
        <v>-</v>
      </c>
    </row>
    <row r="378" spans="1:44" ht="13.5" customHeight="1">
      <c r="A378">
        <v>375</v>
      </c>
      <c r="B378" s="107"/>
      <c r="C378" s="107"/>
      <c r="D378" s="50" t="str">
        <f t="shared" si="79"/>
        <v>-</v>
      </c>
      <c r="AP378" s="89"/>
      <c r="AQ378" s="89"/>
      <c r="AR378" t="str">
        <f t="shared" si="80"/>
        <v>-</v>
      </c>
    </row>
    <row r="379" spans="1:44" ht="13.5" customHeight="1">
      <c r="A379">
        <v>376</v>
      </c>
      <c r="B379" s="107"/>
      <c r="C379" s="107"/>
      <c r="D379" s="50" t="str">
        <f t="shared" si="79"/>
        <v>-</v>
      </c>
      <c r="AP379" s="89"/>
      <c r="AQ379" s="89"/>
      <c r="AR379" t="str">
        <f t="shared" si="80"/>
        <v>-</v>
      </c>
    </row>
    <row r="380" spans="1:44" ht="13.5" customHeight="1">
      <c r="A380">
        <v>377</v>
      </c>
      <c r="B380" s="107"/>
      <c r="C380" s="107"/>
      <c r="D380" s="50" t="str">
        <f t="shared" si="79"/>
        <v>-</v>
      </c>
      <c r="AP380" s="89"/>
      <c r="AQ380" s="89"/>
      <c r="AR380" t="str">
        <f t="shared" si="80"/>
        <v>-</v>
      </c>
    </row>
    <row r="381" spans="1:44" ht="13.5" customHeight="1">
      <c r="A381">
        <v>378</v>
      </c>
      <c r="B381" s="107"/>
      <c r="C381" s="107"/>
      <c r="D381" s="50" t="str">
        <f t="shared" si="79"/>
        <v>-</v>
      </c>
      <c r="AP381" s="89"/>
      <c r="AQ381" s="89"/>
      <c r="AR381" t="str">
        <f t="shared" si="80"/>
        <v>-</v>
      </c>
    </row>
    <row r="382" spans="1:44" ht="13.5" customHeight="1">
      <c r="A382">
        <v>379</v>
      </c>
      <c r="B382" s="107"/>
      <c r="C382" s="107"/>
      <c r="D382" s="50" t="str">
        <f t="shared" si="79"/>
        <v>-</v>
      </c>
      <c r="AP382" s="89"/>
      <c r="AQ382" s="89"/>
      <c r="AR382" t="str">
        <f t="shared" si="80"/>
        <v>-</v>
      </c>
    </row>
    <row r="383" spans="1:44" ht="13.5" customHeight="1">
      <c r="A383">
        <v>380</v>
      </c>
      <c r="B383" s="107"/>
      <c r="C383" s="107"/>
      <c r="D383" s="50" t="str">
        <f t="shared" si="79"/>
        <v>-</v>
      </c>
      <c r="AP383" s="89"/>
      <c r="AQ383" s="89"/>
      <c r="AR383" t="str">
        <f t="shared" si="80"/>
        <v>-</v>
      </c>
    </row>
    <row r="384" spans="1:44" ht="13.5" customHeight="1">
      <c r="A384">
        <v>381</v>
      </c>
      <c r="B384" s="107"/>
      <c r="C384" s="107"/>
      <c r="D384" s="50" t="str">
        <f t="shared" si="79"/>
        <v>-</v>
      </c>
      <c r="AP384" s="89"/>
      <c r="AQ384" s="89"/>
      <c r="AR384" t="str">
        <f t="shared" si="80"/>
        <v>-</v>
      </c>
    </row>
    <row r="385" spans="1:44" ht="13.5" customHeight="1">
      <c r="A385">
        <v>382</v>
      </c>
      <c r="B385" s="107"/>
      <c r="C385" s="107"/>
      <c r="D385" s="50" t="str">
        <f t="shared" si="79"/>
        <v>-</v>
      </c>
      <c r="AP385" s="89"/>
      <c r="AQ385" s="89"/>
      <c r="AR385" t="str">
        <f t="shared" si="80"/>
        <v>-</v>
      </c>
    </row>
    <row r="386" spans="1:44" ht="13.5" customHeight="1">
      <c r="A386">
        <v>383</v>
      </c>
      <c r="B386" s="107"/>
      <c r="C386" s="107"/>
      <c r="D386" s="50" t="str">
        <f t="shared" si="79"/>
        <v>-</v>
      </c>
      <c r="AP386" s="89"/>
      <c r="AQ386" s="89"/>
      <c r="AR386" t="str">
        <f t="shared" si="80"/>
        <v>-</v>
      </c>
    </row>
    <row r="387" spans="1:44" ht="13.5" customHeight="1">
      <c r="A387">
        <v>384</v>
      </c>
      <c r="B387" s="107"/>
      <c r="C387" s="107"/>
      <c r="D387" s="50" t="str">
        <f t="shared" si="79"/>
        <v>-</v>
      </c>
      <c r="AP387" s="89"/>
      <c r="AQ387" s="89"/>
      <c r="AR387" t="str">
        <f t="shared" si="80"/>
        <v>-</v>
      </c>
    </row>
    <row r="388" spans="1:44" ht="13.5" customHeight="1">
      <c r="A388">
        <v>385</v>
      </c>
      <c r="B388" s="107"/>
      <c r="C388" s="107"/>
      <c r="D388" s="50" t="str">
        <f t="shared" si="79"/>
        <v>-</v>
      </c>
      <c r="AP388" s="89"/>
      <c r="AQ388" s="89"/>
      <c r="AR388" t="str">
        <f t="shared" si="80"/>
        <v>-</v>
      </c>
    </row>
    <row r="389" spans="1:44" ht="13.5" customHeight="1">
      <c r="A389">
        <v>386</v>
      </c>
      <c r="B389" s="107"/>
      <c r="C389" s="107"/>
      <c r="D389" s="50" t="str">
        <f aca="true" t="shared" si="81" ref="D389:D452">TRIM(B389)&amp;"-"&amp;TRIM(C389)</f>
        <v>-</v>
      </c>
      <c r="AP389" s="89"/>
      <c r="AQ389" s="89"/>
      <c r="AR389" t="str">
        <f t="shared" si="80"/>
        <v>-</v>
      </c>
    </row>
    <row r="390" spans="1:44" ht="13.5" customHeight="1">
      <c r="A390">
        <v>387</v>
      </c>
      <c r="B390" s="107"/>
      <c r="C390" s="107"/>
      <c r="D390" s="50" t="str">
        <f t="shared" si="81"/>
        <v>-</v>
      </c>
      <c r="AP390" s="89"/>
      <c r="AQ390" s="89"/>
      <c r="AR390" t="str">
        <f t="shared" si="80"/>
        <v>-</v>
      </c>
    </row>
    <row r="391" spans="1:44" ht="13.5" customHeight="1">
      <c r="A391">
        <v>388</v>
      </c>
      <c r="B391" s="107"/>
      <c r="C391" s="107"/>
      <c r="D391" s="50" t="str">
        <f t="shared" si="81"/>
        <v>-</v>
      </c>
      <c r="AP391" s="89"/>
      <c r="AQ391" s="89"/>
      <c r="AR391" t="str">
        <f t="shared" si="80"/>
        <v>-</v>
      </c>
    </row>
    <row r="392" spans="1:44" ht="13.5" customHeight="1">
      <c r="A392">
        <v>389</v>
      </c>
      <c r="B392" s="107"/>
      <c r="C392" s="107"/>
      <c r="D392" s="50" t="str">
        <f t="shared" si="81"/>
        <v>-</v>
      </c>
      <c r="AP392" s="89"/>
      <c r="AQ392" s="89"/>
      <c r="AR392" t="str">
        <f t="shared" si="80"/>
        <v>-</v>
      </c>
    </row>
    <row r="393" spans="1:44" ht="13.5" customHeight="1">
      <c r="A393">
        <v>390</v>
      </c>
      <c r="B393" s="107"/>
      <c r="C393" s="107"/>
      <c r="D393" s="50" t="str">
        <f t="shared" si="81"/>
        <v>-</v>
      </c>
      <c r="AP393" s="89"/>
      <c r="AQ393" s="89"/>
      <c r="AR393" t="str">
        <f t="shared" si="80"/>
        <v>-</v>
      </c>
    </row>
    <row r="394" spans="1:44" ht="13.5" customHeight="1">
      <c r="A394">
        <v>391</v>
      </c>
      <c r="B394" s="107"/>
      <c r="C394" s="107"/>
      <c r="D394" s="50" t="str">
        <f t="shared" si="81"/>
        <v>-</v>
      </c>
      <c r="AP394" s="89"/>
      <c r="AQ394" s="89"/>
      <c r="AR394" t="str">
        <f t="shared" si="80"/>
        <v>-</v>
      </c>
    </row>
    <row r="395" spans="1:44" ht="13.5" customHeight="1">
      <c r="A395">
        <v>392</v>
      </c>
      <c r="B395" s="107"/>
      <c r="C395" s="107"/>
      <c r="D395" s="50" t="str">
        <f t="shared" si="81"/>
        <v>-</v>
      </c>
      <c r="AP395" s="89"/>
      <c r="AQ395" s="89"/>
      <c r="AR395" t="str">
        <f t="shared" si="80"/>
        <v>-</v>
      </c>
    </row>
    <row r="396" spans="1:44" ht="13.5" customHeight="1">
      <c r="A396">
        <v>393</v>
      </c>
      <c r="B396" s="107"/>
      <c r="C396" s="107"/>
      <c r="D396" s="50" t="str">
        <f t="shared" si="81"/>
        <v>-</v>
      </c>
      <c r="AP396" s="89"/>
      <c r="AQ396" s="89"/>
      <c r="AR396" t="str">
        <f t="shared" si="80"/>
        <v>-</v>
      </c>
    </row>
    <row r="397" spans="1:44" ht="13.5" customHeight="1">
      <c r="A397">
        <v>394</v>
      </c>
      <c r="B397" s="107"/>
      <c r="C397" s="107"/>
      <c r="D397" s="50" t="str">
        <f t="shared" si="81"/>
        <v>-</v>
      </c>
      <c r="AP397" s="89"/>
      <c r="AQ397" s="89"/>
      <c r="AR397" t="str">
        <f t="shared" si="80"/>
        <v>-</v>
      </c>
    </row>
    <row r="398" spans="1:44" ht="13.5" customHeight="1">
      <c r="A398">
        <v>395</v>
      </c>
      <c r="B398" s="107"/>
      <c r="C398" s="107"/>
      <c r="D398" s="50" t="str">
        <f t="shared" si="81"/>
        <v>-</v>
      </c>
      <c r="AP398" s="89"/>
      <c r="AQ398" s="89"/>
      <c r="AR398" t="str">
        <f t="shared" si="80"/>
        <v>-</v>
      </c>
    </row>
    <row r="399" spans="1:44" ht="13.5" customHeight="1">
      <c r="A399">
        <v>396</v>
      </c>
      <c r="B399" s="107"/>
      <c r="C399" s="107"/>
      <c r="D399" s="50" t="str">
        <f t="shared" si="81"/>
        <v>-</v>
      </c>
      <c r="AP399" s="89"/>
      <c r="AQ399" s="89"/>
      <c r="AR399" t="str">
        <f t="shared" si="80"/>
        <v>-</v>
      </c>
    </row>
    <row r="400" spans="1:44" ht="13.5" customHeight="1">
      <c r="A400">
        <v>397</v>
      </c>
      <c r="B400" s="107"/>
      <c r="C400" s="107"/>
      <c r="D400" s="50" t="str">
        <f t="shared" si="81"/>
        <v>-</v>
      </c>
      <c r="AP400" s="89"/>
      <c r="AQ400" s="89"/>
      <c r="AR400" t="str">
        <f t="shared" si="80"/>
        <v>-</v>
      </c>
    </row>
    <row r="401" spans="1:44" ht="13.5" customHeight="1">
      <c r="A401">
        <v>398</v>
      </c>
      <c r="B401" s="107"/>
      <c r="C401" s="107"/>
      <c r="D401" s="50" t="str">
        <f t="shared" si="81"/>
        <v>-</v>
      </c>
      <c r="AP401" s="89"/>
      <c r="AQ401" s="89"/>
      <c r="AR401" t="str">
        <f t="shared" si="80"/>
        <v>-</v>
      </c>
    </row>
    <row r="402" spans="1:44" ht="13.5" customHeight="1">
      <c r="A402">
        <v>399</v>
      </c>
      <c r="B402" s="107"/>
      <c r="C402" s="107"/>
      <c r="D402" s="50" t="str">
        <f t="shared" si="81"/>
        <v>-</v>
      </c>
      <c r="AP402" s="89"/>
      <c r="AQ402" s="89"/>
      <c r="AR402" t="str">
        <f t="shared" si="80"/>
        <v>-</v>
      </c>
    </row>
    <row r="403" spans="1:44" ht="13.5" customHeight="1">
      <c r="A403">
        <v>400</v>
      </c>
      <c r="B403" s="107"/>
      <c r="C403" s="107"/>
      <c r="D403" s="50" t="str">
        <f t="shared" si="81"/>
        <v>-</v>
      </c>
      <c r="AP403" s="89"/>
      <c r="AQ403" s="89"/>
      <c r="AR403" t="str">
        <f t="shared" si="80"/>
        <v>-</v>
      </c>
    </row>
    <row r="404" spans="1:44" ht="13.5" customHeight="1">
      <c r="A404">
        <v>401</v>
      </c>
      <c r="B404" s="107"/>
      <c r="C404" s="107"/>
      <c r="D404" s="50" t="str">
        <f t="shared" si="81"/>
        <v>-</v>
      </c>
      <c r="AP404" s="89"/>
      <c r="AQ404" s="89"/>
      <c r="AR404" t="str">
        <f t="shared" si="80"/>
        <v>-</v>
      </c>
    </row>
    <row r="405" spans="1:44" ht="13.5" customHeight="1">
      <c r="A405">
        <v>402</v>
      </c>
      <c r="B405" s="107"/>
      <c r="C405" s="107"/>
      <c r="D405" s="50" t="str">
        <f t="shared" si="81"/>
        <v>-</v>
      </c>
      <c r="AP405" s="89"/>
      <c r="AQ405" s="89"/>
      <c r="AR405" t="str">
        <f t="shared" si="80"/>
        <v>-</v>
      </c>
    </row>
    <row r="406" spans="1:44" ht="13.5" customHeight="1">
      <c r="A406">
        <v>403</v>
      </c>
      <c r="B406" s="107"/>
      <c r="C406" s="107"/>
      <c r="D406" s="50" t="str">
        <f t="shared" si="81"/>
        <v>-</v>
      </c>
      <c r="AP406" s="89"/>
      <c r="AQ406" s="89"/>
      <c r="AR406" t="str">
        <f t="shared" si="80"/>
        <v>-</v>
      </c>
    </row>
    <row r="407" spans="1:44" ht="13.5" customHeight="1">
      <c r="A407">
        <v>404</v>
      </c>
      <c r="B407" s="107"/>
      <c r="C407" s="107"/>
      <c r="D407" s="50" t="str">
        <f t="shared" si="81"/>
        <v>-</v>
      </c>
      <c r="AP407" s="89"/>
      <c r="AQ407" s="89"/>
      <c r="AR407" t="str">
        <f t="shared" si="80"/>
        <v>-</v>
      </c>
    </row>
    <row r="408" spans="1:44" ht="13.5" customHeight="1">
      <c r="A408">
        <v>405</v>
      </c>
      <c r="B408" s="107"/>
      <c r="C408" s="107"/>
      <c r="D408" s="50" t="str">
        <f t="shared" si="81"/>
        <v>-</v>
      </c>
      <c r="AP408" s="89"/>
      <c r="AQ408" s="89"/>
      <c r="AR408" t="str">
        <f t="shared" si="80"/>
        <v>-</v>
      </c>
    </row>
    <row r="409" spans="1:44" ht="13.5" customHeight="1">
      <c r="A409">
        <v>406</v>
      </c>
      <c r="B409" s="107"/>
      <c r="C409" s="107"/>
      <c r="D409" s="50" t="str">
        <f t="shared" si="81"/>
        <v>-</v>
      </c>
      <c r="AP409" s="89"/>
      <c r="AQ409" s="89"/>
      <c r="AR409" t="str">
        <f t="shared" si="80"/>
        <v>-</v>
      </c>
    </row>
    <row r="410" spans="1:44" ht="13.5" customHeight="1">
      <c r="A410">
        <v>407</v>
      </c>
      <c r="B410" s="107"/>
      <c r="C410" s="107"/>
      <c r="D410" s="50" t="str">
        <f t="shared" si="81"/>
        <v>-</v>
      </c>
      <c r="AP410" s="89"/>
      <c r="AQ410" s="89"/>
      <c r="AR410" t="str">
        <f t="shared" si="80"/>
        <v>-</v>
      </c>
    </row>
    <row r="411" spans="1:44" ht="13.5" customHeight="1">
      <c r="A411">
        <v>408</v>
      </c>
      <c r="B411" s="107"/>
      <c r="C411" s="107"/>
      <c r="D411" s="50" t="str">
        <f t="shared" si="81"/>
        <v>-</v>
      </c>
      <c r="AP411" s="89"/>
      <c r="AQ411" s="89"/>
      <c r="AR411" t="str">
        <f t="shared" si="80"/>
        <v>-</v>
      </c>
    </row>
    <row r="412" spans="1:44" ht="13.5" customHeight="1">
      <c r="A412">
        <v>409</v>
      </c>
      <c r="B412" s="107"/>
      <c r="C412" s="107"/>
      <c r="D412" s="50" t="str">
        <f t="shared" si="81"/>
        <v>-</v>
      </c>
      <c r="AP412" s="89"/>
      <c r="AQ412" s="89"/>
      <c r="AR412" t="str">
        <f t="shared" si="80"/>
        <v>-</v>
      </c>
    </row>
    <row r="413" spans="1:44" ht="13.5" customHeight="1">
      <c r="A413">
        <v>410</v>
      </c>
      <c r="B413" s="107"/>
      <c r="C413" s="107"/>
      <c r="D413" s="50" t="str">
        <f t="shared" si="81"/>
        <v>-</v>
      </c>
      <c r="AP413" s="89"/>
      <c r="AQ413" s="89"/>
      <c r="AR413" t="str">
        <f t="shared" si="80"/>
        <v>-</v>
      </c>
    </row>
    <row r="414" spans="1:44" ht="13.5" customHeight="1">
      <c r="A414">
        <v>411</v>
      </c>
      <c r="B414" s="107"/>
      <c r="C414" s="107"/>
      <c r="D414" s="50" t="str">
        <f t="shared" si="81"/>
        <v>-</v>
      </c>
      <c r="AP414" s="89"/>
      <c r="AQ414" s="89"/>
      <c r="AR414" t="str">
        <f t="shared" si="80"/>
        <v>-</v>
      </c>
    </row>
    <row r="415" spans="1:44" ht="13.5" customHeight="1">
      <c r="A415">
        <v>412</v>
      </c>
      <c r="B415" s="107"/>
      <c r="C415" s="107"/>
      <c r="D415" s="50" t="str">
        <f t="shared" si="81"/>
        <v>-</v>
      </c>
      <c r="AP415" s="89"/>
      <c r="AQ415" s="89"/>
      <c r="AR415" t="str">
        <f t="shared" si="80"/>
        <v>-</v>
      </c>
    </row>
    <row r="416" spans="1:44" ht="13.5" customHeight="1">
      <c r="A416">
        <v>413</v>
      </c>
      <c r="B416" s="107"/>
      <c r="C416" s="107"/>
      <c r="D416" s="50" t="str">
        <f t="shared" si="81"/>
        <v>-</v>
      </c>
      <c r="AP416" s="89"/>
      <c r="AQ416" s="89"/>
      <c r="AR416" t="str">
        <f t="shared" si="80"/>
        <v>-</v>
      </c>
    </row>
    <row r="417" spans="1:44" ht="13.5" customHeight="1">
      <c r="A417">
        <v>414</v>
      </c>
      <c r="B417" s="107"/>
      <c r="C417" s="107"/>
      <c r="D417" s="50" t="str">
        <f t="shared" si="81"/>
        <v>-</v>
      </c>
      <c r="AP417" s="89"/>
      <c r="AQ417" s="89"/>
      <c r="AR417" t="str">
        <f t="shared" si="80"/>
        <v>-</v>
      </c>
    </row>
    <row r="418" spans="1:44" ht="13.5" customHeight="1">
      <c r="A418">
        <v>415</v>
      </c>
      <c r="B418" s="107"/>
      <c r="C418" s="107"/>
      <c r="D418" s="50" t="str">
        <f t="shared" si="81"/>
        <v>-</v>
      </c>
      <c r="AP418" s="89"/>
      <c r="AQ418" s="89"/>
      <c r="AR418" t="str">
        <f t="shared" si="80"/>
        <v>-</v>
      </c>
    </row>
    <row r="419" spans="1:44" ht="13.5" customHeight="1">
      <c r="A419">
        <v>416</v>
      </c>
      <c r="B419" s="107"/>
      <c r="C419" s="107"/>
      <c r="D419" s="50" t="str">
        <f t="shared" si="81"/>
        <v>-</v>
      </c>
      <c r="AP419" s="89"/>
      <c r="AQ419" s="89"/>
      <c r="AR419" t="str">
        <f t="shared" si="80"/>
        <v>-</v>
      </c>
    </row>
    <row r="420" spans="1:44" ht="13.5" customHeight="1">
      <c r="A420">
        <v>417</v>
      </c>
      <c r="B420" s="107"/>
      <c r="C420" s="107"/>
      <c r="D420" s="50" t="str">
        <f t="shared" si="81"/>
        <v>-</v>
      </c>
      <c r="AP420" s="89"/>
      <c r="AQ420" s="89"/>
      <c r="AR420" t="str">
        <f t="shared" si="80"/>
        <v>-</v>
      </c>
    </row>
    <row r="421" spans="1:44" ht="13.5" customHeight="1">
      <c r="A421">
        <v>418</v>
      </c>
      <c r="B421" s="107"/>
      <c r="C421" s="107"/>
      <c r="D421" s="50" t="str">
        <f t="shared" si="81"/>
        <v>-</v>
      </c>
      <c r="AP421" s="89"/>
      <c r="AQ421" s="89"/>
      <c r="AR421" t="str">
        <f t="shared" si="80"/>
        <v>-</v>
      </c>
    </row>
    <row r="422" spans="1:44" ht="13.5" customHeight="1">
      <c r="A422">
        <v>419</v>
      </c>
      <c r="B422" s="107"/>
      <c r="C422" s="107"/>
      <c r="D422" s="50" t="str">
        <f t="shared" si="81"/>
        <v>-</v>
      </c>
      <c r="AP422" s="89"/>
      <c r="AQ422" s="89"/>
      <c r="AR422" t="str">
        <f t="shared" si="80"/>
        <v>-</v>
      </c>
    </row>
    <row r="423" spans="1:44" ht="13.5" customHeight="1">
      <c r="A423">
        <v>420</v>
      </c>
      <c r="B423" s="107"/>
      <c r="C423" s="107"/>
      <c r="D423" s="50" t="str">
        <f t="shared" si="81"/>
        <v>-</v>
      </c>
      <c r="AP423" s="89"/>
      <c r="AQ423" s="89"/>
      <c r="AR423" t="str">
        <f t="shared" si="80"/>
        <v>-</v>
      </c>
    </row>
    <row r="424" spans="1:44" ht="13.5" customHeight="1">
      <c r="A424">
        <v>421</v>
      </c>
      <c r="B424" s="107"/>
      <c r="C424" s="107"/>
      <c r="D424" s="50" t="str">
        <f t="shared" si="81"/>
        <v>-</v>
      </c>
      <c r="AP424" s="89"/>
      <c r="AQ424" s="89"/>
      <c r="AR424" t="str">
        <f aca="true" t="shared" si="82" ref="AR424:AR487">AP424&amp;"-"&amp;AQ424</f>
        <v>-</v>
      </c>
    </row>
    <row r="425" spans="1:44" ht="13.5" customHeight="1">
      <c r="A425">
        <v>422</v>
      </c>
      <c r="B425" s="107"/>
      <c r="C425" s="107"/>
      <c r="D425" s="50" t="str">
        <f t="shared" si="81"/>
        <v>-</v>
      </c>
      <c r="AP425" s="89"/>
      <c r="AQ425" s="89"/>
      <c r="AR425" t="str">
        <f t="shared" si="82"/>
        <v>-</v>
      </c>
    </row>
    <row r="426" spans="1:44" ht="13.5" customHeight="1">
      <c r="A426">
        <v>423</v>
      </c>
      <c r="B426" s="107"/>
      <c r="C426" s="107"/>
      <c r="D426" s="50" t="str">
        <f t="shared" si="81"/>
        <v>-</v>
      </c>
      <c r="AP426" s="89"/>
      <c r="AQ426" s="89"/>
      <c r="AR426" t="str">
        <f t="shared" si="82"/>
        <v>-</v>
      </c>
    </row>
    <row r="427" spans="1:44" ht="13.5" customHeight="1">
      <c r="A427">
        <v>424</v>
      </c>
      <c r="B427" s="107"/>
      <c r="C427" s="107"/>
      <c r="D427" s="50" t="str">
        <f t="shared" si="81"/>
        <v>-</v>
      </c>
      <c r="AP427" s="89"/>
      <c r="AQ427" s="89"/>
      <c r="AR427" t="str">
        <f t="shared" si="82"/>
        <v>-</v>
      </c>
    </row>
    <row r="428" spans="1:44" ht="13.5" customHeight="1">
      <c r="A428">
        <v>425</v>
      </c>
      <c r="B428" s="107"/>
      <c r="C428" s="107"/>
      <c r="D428" s="50" t="str">
        <f t="shared" si="81"/>
        <v>-</v>
      </c>
      <c r="AP428" s="89"/>
      <c r="AQ428" s="89"/>
      <c r="AR428" t="str">
        <f t="shared" si="82"/>
        <v>-</v>
      </c>
    </row>
    <row r="429" spans="1:44" ht="13.5" customHeight="1">
      <c r="A429">
        <v>426</v>
      </c>
      <c r="B429" s="107"/>
      <c r="C429" s="107"/>
      <c r="D429" s="50" t="str">
        <f t="shared" si="81"/>
        <v>-</v>
      </c>
      <c r="AP429" s="89"/>
      <c r="AQ429" s="89"/>
      <c r="AR429" t="str">
        <f t="shared" si="82"/>
        <v>-</v>
      </c>
    </row>
    <row r="430" spans="1:44" ht="13.5" customHeight="1">
      <c r="A430">
        <v>427</v>
      </c>
      <c r="B430" s="107"/>
      <c r="C430" s="107"/>
      <c r="D430" s="50" t="str">
        <f t="shared" si="81"/>
        <v>-</v>
      </c>
      <c r="AP430" s="89"/>
      <c r="AQ430" s="89"/>
      <c r="AR430" t="str">
        <f t="shared" si="82"/>
        <v>-</v>
      </c>
    </row>
    <row r="431" spans="1:44" ht="13.5" customHeight="1">
      <c r="A431">
        <v>428</v>
      </c>
      <c r="B431" s="107"/>
      <c r="C431" s="107"/>
      <c r="D431" s="50" t="str">
        <f t="shared" si="81"/>
        <v>-</v>
      </c>
      <c r="AP431" s="89"/>
      <c r="AQ431" s="89"/>
      <c r="AR431" t="str">
        <f t="shared" si="82"/>
        <v>-</v>
      </c>
    </row>
    <row r="432" spans="1:44" ht="13.5" customHeight="1">
      <c r="A432">
        <v>429</v>
      </c>
      <c r="B432" s="107"/>
      <c r="C432" s="107"/>
      <c r="D432" s="50" t="str">
        <f t="shared" si="81"/>
        <v>-</v>
      </c>
      <c r="AP432" s="89"/>
      <c r="AQ432" s="89"/>
      <c r="AR432" t="str">
        <f t="shared" si="82"/>
        <v>-</v>
      </c>
    </row>
    <row r="433" spans="1:44" ht="13.5" customHeight="1">
      <c r="A433">
        <v>430</v>
      </c>
      <c r="B433" s="107"/>
      <c r="C433" s="107"/>
      <c r="D433" s="50" t="str">
        <f t="shared" si="81"/>
        <v>-</v>
      </c>
      <c r="AP433" s="89"/>
      <c r="AQ433" s="89"/>
      <c r="AR433" t="str">
        <f t="shared" si="82"/>
        <v>-</v>
      </c>
    </row>
    <row r="434" spans="1:44" ht="13.5" customHeight="1">
      <c r="A434">
        <v>431</v>
      </c>
      <c r="B434" s="107"/>
      <c r="C434" s="107"/>
      <c r="D434" s="50" t="str">
        <f t="shared" si="81"/>
        <v>-</v>
      </c>
      <c r="AP434" s="89"/>
      <c r="AQ434" s="89"/>
      <c r="AR434" t="str">
        <f t="shared" si="82"/>
        <v>-</v>
      </c>
    </row>
    <row r="435" spans="1:44" ht="13.5" customHeight="1">
      <c r="A435">
        <v>432</v>
      </c>
      <c r="B435" s="107"/>
      <c r="C435" s="107"/>
      <c r="D435" s="50" t="str">
        <f t="shared" si="81"/>
        <v>-</v>
      </c>
      <c r="AP435" s="89"/>
      <c r="AQ435" s="89"/>
      <c r="AR435" t="str">
        <f t="shared" si="82"/>
        <v>-</v>
      </c>
    </row>
    <row r="436" spans="1:44" ht="13.5" customHeight="1">
      <c r="A436">
        <v>433</v>
      </c>
      <c r="B436" s="107"/>
      <c r="C436" s="107"/>
      <c r="D436" s="50" t="str">
        <f t="shared" si="81"/>
        <v>-</v>
      </c>
      <c r="AP436" s="89"/>
      <c r="AQ436" s="89"/>
      <c r="AR436" t="str">
        <f t="shared" si="82"/>
        <v>-</v>
      </c>
    </row>
    <row r="437" spans="1:44" ht="13.5" customHeight="1">
      <c r="A437">
        <v>434</v>
      </c>
      <c r="B437" s="107"/>
      <c r="C437" s="107"/>
      <c r="D437" s="50" t="str">
        <f t="shared" si="81"/>
        <v>-</v>
      </c>
      <c r="AP437" s="89"/>
      <c r="AQ437" s="89"/>
      <c r="AR437" t="str">
        <f t="shared" si="82"/>
        <v>-</v>
      </c>
    </row>
    <row r="438" spans="1:44" ht="13.5" customHeight="1">
      <c r="A438">
        <v>435</v>
      </c>
      <c r="B438" s="107"/>
      <c r="C438" s="107"/>
      <c r="D438" s="50" t="str">
        <f t="shared" si="81"/>
        <v>-</v>
      </c>
      <c r="AP438" s="89"/>
      <c r="AQ438" s="89"/>
      <c r="AR438" t="str">
        <f t="shared" si="82"/>
        <v>-</v>
      </c>
    </row>
    <row r="439" spans="1:44" ht="13.5" customHeight="1">
      <c r="A439">
        <v>436</v>
      </c>
      <c r="B439" s="107"/>
      <c r="C439" s="107"/>
      <c r="D439" s="50" t="str">
        <f t="shared" si="81"/>
        <v>-</v>
      </c>
      <c r="AP439" s="89"/>
      <c r="AQ439" s="89"/>
      <c r="AR439" t="str">
        <f t="shared" si="82"/>
        <v>-</v>
      </c>
    </row>
    <row r="440" spans="1:44" ht="13.5" customHeight="1">
      <c r="A440">
        <v>437</v>
      </c>
      <c r="B440" s="107"/>
      <c r="C440" s="107"/>
      <c r="D440" s="50" t="str">
        <f t="shared" si="81"/>
        <v>-</v>
      </c>
      <c r="AP440" s="89"/>
      <c r="AQ440" s="89"/>
      <c r="AR440" t="str">
        <f t="shared" si="82"/>
        <v>-</v>
      </c>
    </row>
    <row r="441" spans="1:44" ht="13.5" customHeight="1">
      <c r="A441">
        <v>438</v>
      </c>
      <c r="B441" s="107"/>
      <c r="C441" s="107"/>
      <c r="D441" s="50" t="str">
        <f t="shared" si="81"/>
        <v>-</v>
      </c>
      <c r="AP441" s="89"/>
      <c r="AQ441" s="89"/>
      <c r="AR441" t="str">
        <f t="shared" si="82"/>
        <v>-</v>
      </c>
    </row>
    <row r="442" spans="1:44" ht="13.5" customHeight="1">
      <c r="A442">
        <v>439</v>
      </c>
      <c r="B442" s="107"/>
      <c r="C442" s="107"/>
      <c r="D442" s="50" t="str">
        <f t="shared" si="81"/>
        <v>-</v>
      </c>
      <c r="AP442" s="89"/>
      <c r="AQ442" s="89"/>
      <c r="AR442" t="str">
        <f t="shared" si="82"/>
        <v>-</v>
      </c>
    </row>
    <row r="443" spans="1:44" ht="13.5" customHeight="1">
      <c r="A443">
        <v>440</v>
      </c>
      <c r="B443" s="107"/>
      <c r="C443" s="107"/>
      <c r="D443" s="50" t="str">
        <f t="shared" si="81"/>
        <v>-</v>
      </c>
      <c r="AP443" s="89"/>
      <c r="AQ443" s="89"/>
      <c r="AR443" t="str">
        <f t="shared" si="82"/>
        <v>-</v>
      </c>
    </row>
    <row r="444" spans="1:44" ht="13.5" customHeight="1">
      <c r="A444">
        <v>441</v>
      </c>
      <c r="B444" s="107"/>
      <c r="C444" s="107"/>
      <c r="D444" s="50" t="str">
        <f t="shared" si="81"/>
        <v>-</v>
      </c>
      <c r="AP444" s="89"/>
      <c r="AQ444" s="89"/>
      <c r="AR444" t="str">
        <f t="shared" si="82"/>
        <v>-</v>
      </c>
    </row>
    <row r="445" spans="1:44" ht="13.5" customHeight="1">
      <c r="A445">
        <v>442</v>
      </c>
      <c r="B445" s="107"/>
      <c r="C445" s="107"/>
      <c r="D445" s="50" t="str">
        <f t="shared" si="81"/>
        <v>-</v>
      </c>
      <c r="AP445" s="89"/>
      <c r="AQ445" s="89"/>
      <c r="AR445" t="str">
        <f t="shared" si="82"/>
        <v>-</v>
      </c>
    </row>
    <row r="446" spans="1:44" ht="13.5" customHeight="1">
      <c r="A446">
        <v>443</v>
      </c>
      <c r="B446" s="107"/>
      <c r="C446" s="107"/>
      <c r="D446" s="50" t="str">
        <f t="shared" si="81"/>
        <v>-</v>
      </c>
      <c r="AP446" s="89"/>
      <c r="AQ446" s="89"/>
      <c r="AR446" t="str">
        <f t="shared" si="82"/>
        <v>-</v>
      </c>
    </row>
    <row r="447" spans="1:44" ht="13.5" customHeight="1">
      <c r="A447">
        <v>444</v>
      </c>
      <c r="B447" s="107"/>
      <c r="C447" s="107"/>
      <c r="D447" s="50" t="str">
        <f t="shared" si="81"/>
        <v>-</v>
      </c>
      <c r="AP447" s="89"/>
      <c r="AQ447" s="89"/>
      <c r="AR447" t="str">
        <f t="shared" si="82"/>
        <v>-</v>
      </c>
    </row>
    <row r="448" spans="1:44" ht="13.5" customHeight="1">
      <c r="A448">
        <v>445</v>
      </c>
      <c r="B448" s="107"/>
      <c r="C448" s="107"/>
      <c r="D448" s="50" t="str">
        <f t="shared" si="81"/>
        <v>-</v>
      </c>
      <c r="AP448" s="89"/>
      <c r="AQ448" s="89"/>
      <c r="AR448" t="str">
        <f t="shared" si="82"/>
        <v>-</v>
      </c>
    </row>
    <row r="449" spans="1:44" ht="13.5" customHeight="1">
      <c r="A449">
        <v>446</v>
      </c>
      <c r="B449" s="107"/>
      <c r="C449" s="107"/>
      <c r="D449" s="50" t="str">
        <f t="shared" si="81"/>
        <v>-</v>
      </c>
      <c r="AP449" s="89"/>
      <c r="AQ449" s="89"/>
      <c r="AR449" t="str">
        <f t="shared" si="82"/>
        <v>-</v>
      </c>
    </row>
    <row r="450" spans="1:44" ht="13.5" customHeight="1">
      <c r="A450">
        <v>447</v>
      </c>
      <c r="B450" s="107"/>
      <c r="C450" s="107"/>
      <c r="D450" s="50" t="str">
        <f t="shared" si="81"/>
        <v>-</v>
      </c>
      <c r="AP450" s="89"/>
      <c r="AQ450" s="89"/>
      <c r="AR450" t="str">
        <f t="shared" si="82"/>
        <v>-</v>
      </c>
    </row>
    <row r="451" spans="1:44" ht="13.5" customHeight="1">
      <c r="A451">
        <v>448</v>
      </c>
      <c r="B451" s="107"/>
      <c r="C451" s="107"/>
      <c r="D451" s="50" t="str">
        <f t="shared" si="81"/>
        <v>-</v>
      </c>
      <c r="AP451" s="89"/>
      <c r="AQ451" s="89"/>
      <c r="AR451" t="str">
        <f t="shared" si="82"/>
        <v>-</v>
      </c>
    </row>
    <row r="452" spans="1:44" ht="13.5" customHeight="1">
      <c r="A452">
        <v>449</v>
      </c>
      <c r="B452" s="107"/>
      <c r="C452" s="107"/>
      <c r="D452" s="50" t="str">
        <f t="shared" si="81"/>
        <v>-</v>
      </c>
      <c r="AP452" s="89"/>
      <c r="AQ452" s="89"/>
      <c r="AR452" t="str">
        <f t="shared" si="82"/>
        <v>-</v>
      </c>
    </row>
    <row r="453" spans="1:44" ht="13.5" customHeight="1">
      <c r="A453">
        <v>450</v>
      </c>
      <c r="B453" s="107"/>
      <c r="C453" s="107"/>
      <c r="D453" s="50" t="str">
        <f aca="true" t="shared" si="83" ref="D453:D516">TRIM(B453)&amp;"-"&amp;TRIM(C453)</f>
        <v>-</v>
      </c>
      <c r="AP453" s="89"/>
      <c r="AQ453" s="89"/>
      <c r="AR453" t="str">
        <f t="shared" si="82"/>
        <v>-</v>
      </c>
    </row>
    <row r="454" spans="1:44" ht="13.5" customHeight="1">
      <c r="A454">
        <v>451</v>
      </c>
      <c r="B454" s="107"/>
      <c r="C454" s="107"/>
      <c r="D454" s="50" t="str">
        <f t="shared" si="83"/>
        <v>-</v>
      </c>
      <c r="AP454" s="89"/>
      <c r="AQ454" s="89"/>
      <c r="AR454" t="str">
        <f t="shared" si="82"/>
        <v>-</v>
      </c>
    </row>
    <row r="455" spans="1:44" ht="13.5" customHeight="1">
      <c r="A455">
        <v>452</v>
      </c>
      <c r="B455" s="107"/>
      <c r="C455" s="107"/>
      <c r="D455" s="50" t="str">
        <f t="shared" si="83"/>
        <v>-</v>
      </c>
      <c r="AP455" s="89"/>
      <c r="AQ455" s="89"/>
      <c r="AR455" t="str">
        <f t="shared" si="82"/>
        <v>-</v>
      </c>
    </row>
    <row r="456" spans="1:44" ht="13.5" customHeight="1">
      <c r="A456">
        <v>453</v>
      </c>
      <c r="B456" s="107"/>
      <c r="C456" s="107"/>
      <c r="D456" s="50" t="str">
        <f t="shared" si="83"/>
        <v>-</v>
      </c>
      <c r="AP456" s="89"/>
      <c r="AQ456" s="89"/>
      <c r="AR456" t="str">
        <f t="shared" si="82"/>
        <v>-</v>
      </c>
    </row>
    <row r="457" spans="1:44" ht="13.5" customHeight="1">
      <c r="A457">
        <v>454</v>
      </c>
      <c r="B457" s="107"/>
      <c r="C457" s="107"/>
      <c r="D457" s="50" t="str">
        <f t="shared" si="83"/>
        <v>-</v>
      </c>
      <c r="AP457" s="89"/>
      <c r="AQ457" s="89"/>
      <c r="AR457" t="str">
        <f t="shared" si="82"/>
        <v>-</v>
      </c>
    </row>
    <row r="458" spans="1:44" ht="13.5" customHeight="1">
      <c r="A458">
        <v>455</v>
      </c>
      <c r="B458" s="107"/>
      <c r="C458" s="107"/>
      <c r="D458" s="50" t="str">
        <f t="shared" si="83"/>
        <v>-</v>
      </c>
      <c r="AP458" s="89"/>
      <c r="AQ458" s="89"/>
      <c r="AR458" t="str">
        <f t="shared" si="82"/>
        <v>-</v>
      </c>
    </row>
    <row r="459" spans="1:44" ht="13.5" customHeight="1">
      <c r="A459">
        <v>456</v>
      </c>
      <c r="B459" s="107"/>
      <c r="C459" s="107"/>
      <c r="D459" s="50" t="str">
        <f t="shared" si="83"/>
        <v>-</v>
      </c>
      <c r="AP459" s="89"/>
      <c r="AQ459" s="89"/>
      <c r="AR459" t="str">
        <f t="shared" si="82"/>
        <v>-</v>
      </c>
    </row>
    <row r="460" spans="1:44" ht="13.5" customHeight="1">
      <c r="A460">
        <v>457</v>
      </c>
      <c r="B460" s="107"/>
      <c r="C460" s="107"/>
      <c r="D460" s="50" t="str">
        <f t="shared" si="83"/>
        <v>-</v>
      </c>
      <c r="AP460" s="89"/>
      <c r="AQ460" s="89"/>
      <c r="AR460" t="str">
        <f t="shared" si="82"/>
        <v>-</v>
      </c>
    </row>
    <row r="461" spans="1:44" ht="13.5" customHeight="1">
      <c r="A461">
        <v>458</v>
      </c>
      <c r="B461" s="107"/>
      <c r="C461" s="107"/>
      <c r="D461" s="50" t="str">
        <f t="shared" si="83"/>
        <v>-</v>
      </c>
      <c r="AP461" s="89"/>
      <c r="AQ461" s="89"/>
      <c r="AR461" t="str">
        <f t="shared" si="82"/>
        <v>-</v>
      </c>
    </row>
    <row r="462" spans="1:44" ht="13.5" customHeight="1">
      <c r="A462">
        <v>459</v>
      </c>
      <c r="B462" s="107"/>
      <c r="C462" s="107"/>
      <c r="D462" s="50" t="str">
        <f t="shared" si="83"/>
        <v>-</v>
      </c>
      <c r="AP462" s="89"/>
      <c r="AQ462" s="89"/>
      <c r="AR462" t="str">
        <f t="shared" si="82"/>
        <v>-</v>
      </c>
    </row>
    <row r="463" spans="1:44" ht="13.5" customHeight="1">
      <c r="A463">
        <v>460</v>
      </c>
      <c r="B463" s="107"/>
      <c r="C463" s="107"/>
      <c r="D463" s="50" t="str">
        <f t="shared" si="83"/>
        <v>-</v>
      </c>
      <c r="AP463" s="89"/>
      <c r="AQ463" s="89"/>
      <c r="AR463" t="str">
        <f t="shared" si="82"/>
        <v>-</v>
      </c>
    </row>
    <row r="464" spans="1:44" ht="13.5" customHeight="1">
      <c r="A464">
        <v>461</v>
      </c>
      <c r="B464" s="107"/>
      <c r="C464" s="107"/>
      <c r="D464" s="50" t="str">
        <f t="shared" si="83"/>
        <v>-</v>
      </c>
      <c r="AP464" s="89"/>
      <c r="AQ464" s="89"/>
      <c r="AR464" t="str">
        <f t="shared" si="82"/>
        <v>-</v>
      </c>
    </row>
    <row r="465" spans="1:44" ht="13.5" customHeight="1">
      <c r="A465">
        <v>462</v>
      </c>
      <c r="B465" s="107"/>
      <c r="C465" s="107"/>
      <c r="D465" s="50" t="str">
        <f t="shared" si="83"/>
        <v>-</v>
      </c>
      <c r="AP465" s="89"/>
      <c r="AQ465" s="89"/>
      <c r="AR465" t="str">
        <f t="shared" si="82"/>
        <v>-</v>
      </c>
    </row>
    <row r="466" spans="1:44" ht="13.5" customHeight="1">
      <c r="A466">
        <v>463</v>
      </c>
      <c r="B466" s="107"/>
      <c r="C466" s="107"/>
      <c r="D466" s="50" t="str">
        <f t="shared" si="83"/>
        <v>-</v>
      </c>
      <c r="AP466" s="89"/>
      <c r="AQ466" s="89"/>
      <c r="AR466" t="str">
        <f t="shared" si="82"/>
        <v>-</v>
      </c>
    </row>
    <row r="467" spans="1:44" ht="13.5" customHeight="1">
      <c r="A467">
        <v>464</v>
      </c>
      <c r="B467" s="107"/>
      <c r="C467" s="107"/>
      <c r="D467" s="50" t="str">
        <f t="shared" si="83"/>
        <v>-</v>
      </c>
      <c r="AP467" s="89"/>
      <c r="AQ467" s="89"/>
      <c r="AR467" t="str">
        <f t="shared" si="82"/>
        <v>-</v>
      </c>
    </row>
    <row r="468" spans="1:44" ht="13.5" customHeight="1">
      <c r="A468">
        <v>465</v>
      </c>
      <c r="B468" s="107"/>
      <c r="C468" s="107"/>
      <c r="D468" s="50" t="str">
        <f t="shared" si="83"/>
        <v>-</v>
      </c>
      <c r="AP468" s="89"/>
      <c r="AQ468" s="89"/>
      <c r="AR468" t="str">
        <f t="shared" si="82"/>
        <v>-</v>
      </c>
    </row>
    <row r="469" spans="1:44" ht="13.5" customHeight="1">
      <c r="A469">
        <v>466</v>
      </c>
      <c r="B469" s="107"/>
      <c r="C469" s="107"/>
      <c r="D469" s="50" t="str">
        <f t="shared" si="83"/>
        <v>-</v>
      </c>
      <c r="AP469" s="89"/>
      <c r="AQ469" s="89"/>
      <c r="AR469" t="str">
        <f t="shared" si="82"/>
        <v>-</v>
      </c>
    </row>
    <row r="470" spans="1:44" ht="13.5" customHeight="1">
      <c r="A470">
        <v>467</v>
      </c>
      <c r="B470" s="107"/>
      <c r="C470" s="107"/>
      <c r="D470" s="50" t="str">
        <f t="shared" si="83"/>
        <v>-</v>
      </c>
      <c r="AP470" s="89"/>
      <c r="AQ470" s="89"/>
      <c r="AR470" t="str">
        <f t="shared" si="82"/>
        <v>-</v>
      </c>
    </row>
    <row r="471" spans="1:44" ht="13.5" customHeight="1">
      <c r="A471">
        <v>468</v>
      </c>
      <c r="B471" s="107"/>
      <c r="C471" s="107"/>
      <c r="D471" s="50" t="str">
        <f t="shared" si="83"/>
        <v>-</v>
      </c>
      <c r="AP471" s="89"/>
      <c r="AQ471" s="89"/>
      <c r="AR471" t="str">
        <f t="shared" si="82"/>
        <v>-</v>
      </c>
    </row>
    <row r="472" spans="1:44" ht="13.5" customHeight="1">
      <c r="A472">
        <v>469</v>
      </c>
      <c r="B472" s="107"/>
      <c r="C472" s="107"/>
      <c r="D472" s="50" t="str">
        <f t="shared" si="83"/>
        <v>-</v>
      </c>
      <c r="AP472" s="89"/>
      <c r="AQ472" s="89"/>
      <c r="AR472" t="str">
        <f t="shared" si="82"/>
        <v>-</v>
      </c>
    </row>
    <row r="473" spans="1:44" ht="13.5" customHeight="1">
      <c r="A473">
        <v>470</v>
      </c>
      <c r="B473" s="107"/>
      <c r="C473" s="107"/>
      <c r="D473" s="50" t="str">
        <f t="shared" si="83"/>
        <v>-</v>
      </c>
      <c r="AP473" s="89"/>
      <c r="AQ473" s="89"/>
      <c r="AR473" t="str">
        <f t="shared" si="82"/>
        <v>-</v>
      </c>
    </row>
    <row r="474" spans="1:44" ht="13.5" customHeight="1">
      <c r="A474">
        <v>471</v>
      </c>
      <c r="B474" s="107"/>
      <c r="C474" s="107"/>
      <c r="D474" s="50" t="str">
        <f t="shared" si="83"/>
        <v>-</v>
      </c>
      <c r="AP474" s="89"/>
      <c r="AQ474" s="89"/>
      <c r="AR474" t="str">
        <f t="shared" si="82"/>
        <v>-</v>
      </c>
    </row>
    <row r="475" spans="1:44" ht="13.5" customHeight="1">
      <c r="A475">
        <v>472</v>
      </c>
      <c r="B475" s="107"/>
      <c r="C475" s="107"/>
      <c r="D475" s="50" t="str">
        <f t="shared" si="83"/>
        <v>-</v>
      </c>
      <c r="AP475" s="89"/>
      <c r="AQ475" s="89"/>
      <c r="AR475" t="str">
        <f t="shared" si="82"/>
        <v>-</v>
      </c>
    </row>
    <row r="476" spans="1:44" ht="13.5" customHeight="1">
      <c r="A476">
        <v>473</v>
      </c>
      <c r="B476" s="107"/>
      <c r="C476" s="107"/>
      <c r="D476" s="50" t="str">
        <f t="shared" si="83"/>
        <v>-</v>
      </c>
      <c r="AP476" s="89"/>
      <c r="AQ476" s="89"/>
      <c r="AR476" t="str">
        <f t="shared" si="82"/>
        <v>-</v>
      </c>
    </row>
    <row r="477" spans="1:44" ht="13.5" customHeight="1">
      <c r="A477">
        <v>474</v>
      </c>
      <c r="B477" s="107"/>
      <c r="C477" s="107"/>
      <c r="D477" s="50" t="str">
        <f t="shared" si="83"/>
        <v>-</v>
      </c>
      <c r="AP477" s="89"/>
      <c r="AQ477" s="89"/>
      <c r="AR477" t="str">
        <f t="shared" si="82"/>
        <v>-</v>
      </c>
    </row>
    <row r="478" spans="1:44" ht="13.5" customHeight="1">
      <c r="A478">
        <v>475</v>
      </c>
      <c r="B478" s="107"/>
      <c r="C478" s="107"/>
      <c r="D478" s="50" t="str">
        <f t="shared" si="83"/>
        <v>-</v>
      </c>
      <c r="AP478" s="89"/>
      <c r="AQ478" s="89"/>
      <c r="AR478" t="str">
        <f t="shared" si="82"/>
        <v>-</v>
      </c>
    </row>
    <row r="479" spans="1:44" ht="13.5" customHeight="1">
      <c r="A479">
        <v>476</v>
      </c>
      <c r="B479" s="107"/>
      <c r="C479" s="107"/>
      <c r="D479" s="50" t="str">
        <f t="shared" si="83"/>
        <v>-</v>
      </c>
      <c r="AP479" s="89"/>
      <c r="AQ479" s="89"/>
      <c r="AR479" t="str">
        <f t="shared" si="82"/>
        <v>-</v>
      </c>
    </row>
    <row r="480" spans="1:44" ht="13.5" customHeight="1">
      <c r="A480">
        <v>477</v>
      </c>
      <c r="B480" s="107"/>
      <c r="C480" s="107"/>
      <c r="D480" s="50" t="str">
        <f t="shared" si="83"/>
        <v>-</v>
      </c>
      <c r="AP480" s="89"/>
      <c r="AQ480" s="89"/>
      <c r="AR480" t="str">
        <f t="shared" si="82"/>
        <v>-</v>
      </c>
    </row>
    <row r="481" spans="1:44" ht="13.5" customHeight="1">
      <c r="A481">
        <v>478</v>
      </c>
      <c r="B481" s="107"/>
      <c r="C481" s="107"/>
      <c r="D481" s="50" t="str">
        <f t="shared" si="83"/>
        <v>-</v>
      </c>
      <c r="AP481" s="89"/>
      <c r="AQ481" s="89"/>
      <c r="AR481" t="str">
        <f t="shared" si="82"/>
        <v>-</v>
      </c>
    </row>
    <row r="482" spans="1:44" ht="13.5" customHeight="1">
      <c r="A482">
        <v>479</v>
      </c>
      <c r="B482" s="107"/>
      <c r="C482" s="107"/>
      <c r="D482" s="50" t="str">
        <f t="shared" si="83"/>
        <v>-</v>
      </c>
      <c r="AP482" s="89"/>
      <c r="AQ482" s="89"/>
      <c r="AR482" t="str">
        <f t="shared" si="82"/>
        <v>-</v>
      </c>
    </row>
    <row r="483" spans="1:44" ht="13.5" customHeight="1">
      <c r="A483">
        <v>480</v>
      </c>
      <c r="B483" s="107"/>
      <c r="C483" s="107"/>
      <c r="D483" s="50" t="str">
        <f t="shared" si="83"/>
        <v>-</v>
      </c>
      <c r="AP483" s="89"/>
      <c r="AQ483" s="89"/>
      <c r="AR483" t="str">
        <f t="shared" si="82"/>
        <v>-</v>
      </c>
    </row>
    <row r="484" spans="1:44" ht="13.5" customHeight="1">
      <c r="A484">
        <v>481</v>
      </c>
      <c r="B484" s="107"/>
      <c r="C484" s="107"/>
      <c r="D484" s="50" t="str">
        <f t="shared" si="83"/>
        <v>-</v>
      </c>
      <c r="AP484" s="89"/>
      <c r="AQ484" s="89"/>
      <c r="AR484" t="str">
        <f t="shared" si="82"/>
        <v>-</v>
      </c>
    </row>
    <row r="485" spans="1:44" ht="13.5" customHeight="1">
      <c r="A485">
        <v>482</v>
      </c>
      <c r="B485" s="107"/>
      <c r="C485" s="107"/>
      <c r="D485" s="50" t="str">
        <f t="shared" si="83"/>
        <v>-</v>
      </c>
      <c r="AP485" s="89"/>
      <c r="AQ485" s="89"/>
      <c r="AR485" t="str">
        <f t="shared" si="82"/>
        <v>-</v>
      </c>
    </row>
    <row r="486" spans="1:44" ht="13.5" customHeight="1">
      <c r="A486">
        <v>483</v>
      </c>
      <c r="B486" s="107"/>
      <c r="C486" s="107"/>
      <c r="D486" s="50" t="str">
        <f t="shared" si="83"/>
        <v>-</v>
      </c>
      <c r="AP486" s="89"/>
      <c r="AQ486" s="89"/>
      <c r="AR486" t="str">
        <f t="shared" si="82"/>
        <v>-</v>
      </c>
    </row>
    <row r="487" spans="1:44" ht="13.5" customHeight="1">
      <c r="A487">
        <v>484</v>
      </c>
      <c r="B487" s="107"/>
      <c r="C487" s="107"/>
      <c r="D487" s="50" t="str">
        <f t="shared" si="83"/>
        <v>-</v>
      </c>
      <c r="AP487" s="89"/>
      <c r="AQ487" s="89"/>
      <c r="AR487" t="str">
        <f t="shared" si="82"/>
        <v>-</v>
      </c>
    </row>
    <row r="488" spans="1:44" ht="13.5" customHeight="1">
      <c r="A488">
        <v>485</v>
      </c>
      <c r="B488" s="107"/>
      <c r="C488" s="107"/>
      <c r="D488" s="50" t="str">
        <f t="shared" si="83"/>
        <v>-</v>
      </c>
      <c r="AP488" s="89"/>
      <c r="AQ488" s="89"/>
      <c r="AR488" t="str">
        <f aca="true" t="shared" si="84" ref="AR488:AR551">AP488&amp;"-"&amp;AQ488</f>
        <v>-</v>
      </c>
    </row>
    <row r="489" spans="1:44" ht="13.5" customHeight="1">
      <c r="A489">
        <v>486</v>
      </c>
      <c r="B489" s="107"/>
      <c r="C489" s="107"/>
      <c r="D489" s="50" t="str">
        <f t="shared" si="83"/>
        <v>-</v>
      </c>
      <c r="AP489" s="89"/>
      <c r="AQ489" s="89"/>
      <c r="AR489" t="str">
        <f t="shared" si="84"/>
        <v>-</v>
      </c>
    </row>
    <row r="490" spans="1:44" ht="13.5" customHeight="1">
      <c r="A490">
        <v>487</v>
      </c>
      <c r="B490" s="107"/>
      <c r="C490" s="107"/>
      <c r="D490" s="50" t="str">
        <f t="shared" si="83"/>
        <v>-</v>
      </c>
      <c r="AP490" s="89"/>
      <c r="AQ490" s="89"/>
      <c r="AR490" t="str">
        <f t="shared" si="84"/>
        <v>-</v>
      </c>
    </row>
    <row r="491" spans="1:44" ht="13.5" customHeight="1">
      <c r="A491">
        <v>488</v>
      </c>
      <c r="B491" s="107"/>
      <c r="C491" s="107"/>
      <c r="D491" s="50" t="str">
        <f t="shared" si="83"/>
        <v>-</v>
      </c>
      <c r="AP491" s="89"/>
      <c r="AQ491" s="89"/>
      <c r="AR491" t="str">
        <f t="shared" si="84"/>
        <v>-</v>
      </c>
    </row>
    <row r="492" spans="1:44" ht="13.5" customHeight="1">
      <c r="A492">
        <v>489</v>
      </c>
      <c r="B492" s="107"/>
      <c r="C492" s="107"/>
      <c r="D492" s="50" t="str">
        <f t="shared" si="83"/>
        <v>-</v>
      </c>
      <c r="AP492" s="89"/>
      <c r="AQ492" s="89"/>
      <c r="AR492" t="str">
        <f t="shared" si="84"/>
        <v>-</v>
      </c>
    </row>
    <row r="493" spans="1:44" ht="13.5" customHeight="1">
      <c r="A493">
        <v>490</v>
      </c>
      <c r="B493" s="107"/>
      <c r="C493" s="107"/>
      <c r="D493" s="50" t="str">
        <f t="shared" si="83"/>
        <v>-</v>
      </c>
      <c r="AP493" s="89"/>
      <c r="AQ493" s="89"/>
      <c r="AR493" t="str">
        <f t="shared" si="84"/>
        <v>-</v>
      </c>
    </row>
    <row r="494" spans="1:44" ht="13.5" customHeight="1">
      <c r="A494">
        <v>491</v>
      </c>
      <c r="B494" s="107"/>
      <c r="C494" s="107"/>
      <c r="D494" s="50" t="str">
        <f t="shared" si="83"/>
        <v>-</v>
      </c>
      <c r="AP494" s="89"/>
      <c r="AQ494" s="89"/>
      <c r="AR494" t="str">
        <f t="shared" si="84"/>
        <v>-</v>
      </c>
    </row>
    <row r="495" spans="1:44" ht="13.5" customHeight="1">
      <c r="A495">
        <v>492</v>
      </c>
      <c r="B495" s="107"/>
      <c r="C495" s="107"/>
      <c r="D495" s="50" t="str">
        <f t="shared" si="83"/>
        <v>-</v>
      </c>
      <c r="AP495" s="89"/>
      <c r="AQ495" s="89"/>
      <c r="AR495" t="str">
        <f t="shared" si="84"/>
        <v>-</v>
      </c>
    </row>
    <row r="496" spans="1:44" ht="13.5" customHeight="1">
      <c r="A496">
        <v>493</v>
      </c>
      <c r="B496" s="107"/>
      <c r="C496" s="107"/>
      <c r="D496" s="50" t="str">
        <f t="shared" si="83"/>
        <v>-</v>
      </c>
      <c r="AP496" s="89"/>
      <c r="AQ496" s="89"/>
      <c r="AR496" t="str">
        <f t="shared" si="84"/>
        <v>-</v>
      </c>
    </row>
    <row r="497" spans="1:44" ht="13.5" customHeight="1">
      <c r="A497">
        <v>494</v>
      </c>
      <c r="B497" s="107"/>
      <c r="C497" s="107"/>
      <c r="D497" s="50" t="str">
        <f t="shared" si="83"/>
        <v>-</v>
      </c>
      <c r="AP497" s="89"/>
      <c r="AQ497" s="89"/>
      <c r="AR497" t="str">
        <f t="shared" si="84"/>
        <v>-</v>
      </c>
    </row>
    <row r="498" spans="1:44" ht="13.5" customHeight="1">
      <c r="A498">
        <v>495</v>
      </c>
      <c r="B498" s="107"/>
      <c r="C498" s="107"/>
      <c r="D498" s="50" t="str">
        <f t="shared" si="83"/>
        <v>-</v>
      </c>
      <c r="AP498" s="89"/>
      <c r="AQ498" s="89"/>
      <c r="AR498" t="str">
        <f t="shared" si="84"/>
        <v>-</v>
      </c>
    </row>
    <row r="499" spans="1:44" ht="13.5" customHeight="1">
      <c r="A499">
        <v>496</v>
      </c>
      <c r="B499" s="107"/>
      <c r="C499" s="107"/>
      <c r="D499" s="50" t="str">
        <f t="shared" si="83"/>
        <v>-</v>
      </c>
      <c r="AP499" s="89"/>
      <c r="AQ499" s="89"/>
      <c r="AR499" t="str">
        <f t="shared" si="84"/>
        <v>-</v>
      </c>
    </row>
    <row r="500" spans="1:44" ht="13.5" customHeight="1">
      <c r="A500">
        <v>497</v>
      </c>
      <c r="B500" s="107"/>
      <c r="C500" s="107"/>
      <c r="D500" s="50" t="str">
        <f t="shared" si="83"/>
        <v>-</v>
      </c>
      <c r="AP500" s="89"/>
      <c r="AQ500" s="89"/>
      <c r="AR500" t="str">
        <f t="shared" si="84"/>
        <v>-</v>
      </c>
    </row>
    <row r="501" spans="1:44" ht="13.5" customHeight="1">
      <c r="A501">
        <v>498</v>
      </c>
      <c r="B501" s="107"/>
      <c r="C501" s="107"/>
      <c r="D501" s="50" t="str">
        <f t="shared" si="83"/>
        <v>-</v>
      </c>
      <c r="AP501" s="89"/>
      <c r="AQ501" s="89"/>
      <c r="AR501" t="str">
        <f t="shared" si="84"/>
        <v>-</v>
      </c>
    </row>
    <row r="502" spans="1:44" ht="13.5" customHeight="1">
      <c r="A502">
        <v>499</v>
      </c>
      <c r="B502" s="107"/>
      <c r="C502" s="107"/>
      <c r="D502" s="50" t="str">
        <f t="shared" si="83"/>
        <v>-</v>
      </c>
      <c r="AP502" s="89"/>
      <c r="AQ502" s="89"/>
      <c r="AR502" t="str">
        <f t="shared" si="84"/>
        <v>-</v>
      </c>
    </row>
    <row r="503" spans="1:44" ht="13.5" customHeight="1">
      <c r="A503">
        <v>500</v>
      </c>
      <c r="B503" s="107"/>
      <c r="C503" s="107"/>
      <c r="D503" s="50" t="str">
        <f t="shared" si="83"/>
        <v>-</v>
      </c>
      <c r="AP503" s="89"/>
      <c r="AQ503" s="89"/>
      <c r="AR503" t="str">
        <f t="shared" si="84"/>
        <v>-</v>
      </c>
    </row>
    <row r="504" spans="1:44" ht="13.5" customHeight="1">
      <c r="A504">
        <v>501</v>
      </c>
      <c r="B504" s="107"/>
      <c r="C504" s="107"/>
      <c r="D504" s="50" t="str">
        <f t="shared" si="83"/>
        <v>-</v>
      </c>
      <c r="AP504" s="89"/>
      <c r="AQ504" s="89"/>
      <c r="AR504" t="str">
        <f t="shared" si="84"/>
        <v>-</v>
      </c>
    </row>
    <row r="505" spans="1:44" ht="13.5" customHeight="1">
      <c r="A505">
        <v>502</v>
      </c>
      <c r="B505" s="107"/>
      <c r="C505" s="107"/>
      <c r="D505" s="50" t="str">
        <f t="shared" si="83"/>
        <v>-</v>
      </c>
      <c r="AP505" s="89"/>
      <c r="AQ505" s="89"/>
      <c r="AR505" t="str">
        <f t="shared" si="84"/>
        <v>-</v>
      </c>
    </row>
    <row r="506" spans="1:44" ht="13.5" customHeight="1">
      <c r="A506">
        <v>503</v>
      </c>
      <c r="B506" s="107"/>
      <c r="C506" s="107"/>
      <c r="D506" s="50" t="str">
        <f t="shared" si="83"/>
        <v>-</v>
      </c>
      <c r="AP506" s="89"/>
      <c r="AQ506" s="89"/>
      <c r="AR506" t="str">
        <f t="shared" si="84"/>
        <v>-</v>
      </c>
    </row>
    <row r="507" spans="1:44" ht="13.5" customHeight="1">
      <c r="A507">
        <v>504</v>
      </c>
      <c r="B507" s="107"/>
      <c r="C507" s="107"/>
      <c r="D507" s="50" t="str">
        <f t="shared" si="83"/>
        <v>-</v>
      </c>
      <c r="AP507" s="89"/>
      <c r="AQ507" s="89"/>
      <c r="AR507" t="str">
        <f t="shared" si="84"/>
        <v>-</v>
      </c>
    </row>
    <row r="508" spans="1:44" ht="13.5" customHeight="1">
      <c r="A508">
        <v>505</v>
      </c>
      <c r="B508" s="107"/>
      <c r="C508" s="107"/>
      <c r="D508" s="50" t="str">
        <f t="shared" si="83"/>
        <v>-</v>
      </c>
      <c r="AP508" s="89"/>
      <c r="AQ508" s="89"/>
      <c r="AR508" t="str">
        <f t="shared" si="84"/>
        <v>-</v>
      </c>
    </row>
    <row r="509" spans="1:44" ht="13.5" customHeight="1">
      <c r="A509">
        <v>506</v>
      </c>
      <c r="B509" s="107"/>
      <c r="C509" s="107"/>
      <c r="D509" s="50" t="str">
        <f t="shared" si="83"/>
        <v>-</v>
      </c>
      <c r="AP509" s="89"/>
      <c r="AQ509" s="89"/>
      <c r="AR509" t="str">
        <f t="shared" si="84"/>
        <v>-</v>
      </c>
    </row>
    <row r="510" spans="1:44" ht="13.5" customHeight="1">
      <c r="A510">
        <v>507</v>
      </c>
      <c r="B510" s="107"/>
      <c r="C510" s="107"/>
      <c r="D510" s="50" t="str">
        <f t="shared" si="83"/>
        <v>-</v>
      </c>
      <c r="AP510" s="89"/>
      <c r="AQ510" s="89"/>
      <c r="AR510" t="str">
        <f t="shared" si="84"/>
        <v>-</v>
      </c>
    </row>
    <row r="511" spans="1:44" ht="13.5" customHeight="1">
      <c r="A511">
        <v>508</v>
      </c>
      <c r="B511" s="107"/>
      <c r="C511" s="107"/>
      <c r="D511" s="50" t="str">
        <f t="shared" si="83"/>
        <v>-</v>
      </c>
      <c r="AP511" s="89"/>
      <c r="AQ511" s="89"/>
      <c r="AR511" t="str">
        <f t="shared" si="84"/>
        <v>-</v>
      </c>
    </row>
    <row r="512" spans="1:44" ht="13.5" customHeight="1">
      <c r="A512">
        <v>509</v>
      </c>
      <c r="B512" s="107"/>
      <c r="C512" s="107"/>
      <c r="D512" s="50" t="str">
        <f t="shared" si="83"/>
        <v>-</v>
      </c>
      <c r="AP512" s="89"/>
      <c r="AQ512" s="89"/>
      <c r="AR512" t="str">
        <f t="shared" si="84"/>
        <v>-</v>
      </c>
    </row>
    <row r="513" spans="1:44" ht="13.5" customHeight="1">
      <c r="A513">
        <v>510</v>
      </c>
      <c r="B513" s="107"/>
      <c r="C513" s="107"/>
      <c r="D513" s="50" t="str">
        <f t="shared" si="83"/>
        <v>-</v>
      </c>
      <c r="AP513" s="89"/>
      <c r="AQ513" s="89"/>
      <c r="AR513" t="str">
        <f t="shared" si="84"/>
        <v>-</v>
      </c>
    </row>
    <row r="514" spans="1:44" ht="13.5" customHeight="1">
      <c r="A514">
        <v>511</v>
      </c>
      <c r="B514" s="107"/>
      <c r="C514" s="107"/>
      <c r="D514" s="50" t="str">
        <f t="shared" si="83"/>
        <v>-</v>
      </c>
      <c r="AP514" s="89"/>
      <c r="AQ514" s="89"/>
      <c r="AR514" t="str">
        <f t="shared" si="84"/>
        <v>-</v>
      </c>
    </row>
    <row r="515" spans="1:44" ht="13.5" customHeight="1">
      <c r="A515">
        <v>512</v>
      </c>
      <c r="B515" s="107"/>
      <c r="C515" s="107"/>
      <c r="D515" s="50" t="str">
        <f t="shared" si="83"/>
        <v>-</v>
      </c>
      <c r="AP515" s="89"/>
      <c r="AQ515" s="89"/>
      <c r="AR515" t="str">
        <f t="shared" si="84"/>
        <v>-</v>
      </c>
    </row>
    <row r="516" spans="1:44" ht="13.5" customHeight="1">
      <c r="A516">
        <v>513</v>
      </c>
      <c r="B516" s="107"/>
      <c r="C516" s="107"/>
      <c r="D516" s="50" t="str">
        <f t="shared" si="83"/>
        <v>-</v>
      </c>
      <c r="AP516" s="89"/>
      <c r="AQ516" s="89"/>
      <c r="AR516" t="str">
        <f t="shared" si="84"/>
        <v>-</v>
      </c>
    </row>
    <row r="517" spans="1:44" ht="13.5" customHeight="1">
      <c r="A517">
        <v>514</v>
      </c>
      <c r="B517" s="107"/>
      <c r="C517" s="107"/>
      <c r="D517" s="50" t="str">
        <f aca="true" t="shared" si="85" ref="D517:D580">TRIM(B517)&amp;"-"&amp;TRIM(C517)</f>
        <v>-</v>
      </c>
      <c r="AP517" s="89"/>
      <c r="AQ517" s="89"/>
      <c r="AR517" t="str">
        <f t="shared" si="84"/>
        <v>-</v>
      </c>
    </row>
    <row r="518" spans="1:44" ht="13.5" customHeight="1">
      <c r="A518">
        <v>515</v>
      </c>
      <c r="B518" s="107"/>
      <c r="C518" s="107"/>
      <c r="D518" s="50" t="str">
        <f t="shared" si="85"/>
        <v>-</v>
      </c>
      <c r="AP518" s="89"/>
      <c r="AQ518" s="89"/>
      <c r="AR518" t="str">
        <f t="shared" si="84"/>
        <v>-</v>
      </c>
    </row>
    <row r="519" spans="1:44" ht="13.5" customHeight="1">
      <c r="A519">
        <v>516</v>
      </c>
      <c r="B519" s="107"/>
      <c r="C519" s="107"/>
      <c r="D519" s="50" t="str">
        <f t="shared" si="85"/>
        <v>-</v>
      </c>
      <c r="AP519" s="89"/>
      <c r="AQ519" s="89"/>
      <c r="AR519" t="str">
        <f t="shared" si="84"/>
        <v>-</v>
      </c>
    </row>
    <row r="520" spans="1:44" ht="13.5" customHeight="1">
      <c r="A520">
        <v>517</v>
      </c>
      <c r="B520" s="107"/>
      <c r="C520" s="107"/>
      <c r="D520" s="50" t="str">
        <f t="shared" si="85"/>
        <v>-</v>
      </c>
      <c r="AP520" s="89"/>
      <c r="AQ520" s="89"/>
      <c r="AR520" t="str">
        <f t="shared" si="84"/>
        <v>-</v>
      </c>
    </row>
    <row r="521" spans="1:44" ht="13.5" customHeight="1">
      <c r="A521">
        <v>518</v>
      </c>
      <c r="B521" s="107"/>
      <c r="C521" s="107"/>
      <c r="D521" s="50" t="str">
        <f t="shared" si="85"/>
        <v>-</v>
      </c>
      <c r="AP521" s="89"/>
      <c r="AQ521" s="89"/>
      <c r="AR521" t="str">
        <f t="shared" si="84"/>
        <v>-</v>
      </c>
    </row>
    <row r="522" spans="1:44" ht="13.5" customHeight="1">
      <c r="A522">
        <v>519</v>
      </c>
      <c r="B522" s="107"/>
      <c r="C522" s="107"/>
      <c r="D522" s="50" t="str">
        <f t="shared" si="85"/>
        <v>-</v>
      </c>
      <c r="AP522" s="89"/>
      <c r="AQ522" s="89"/>
      <c r="AR522" t="str">
        <f t="shared" si="84"/>
        <v>-</v>
      </c>
    </row>
    <row r="523" spans="1:44" ht="13.5" customHeight="1">
      <c r="A523">
        <v>520</v>
      </c>
      <c r="B523" s="107"/>
      <c r="C523" s="107"/>
      <c r="D523" s="50" t="str">
        <f t="shared" si="85"/>
        <v>-</v>
      </c>
      <c r="AP523" s="89"/>
      <c r="AQ523" s="89"/>
      <c r="AR523" t="str">
        <f t="shared" si="84"/>
        <v>-</v>
      </c>
    </row>
    <row r="524" spans="1:44" ht="13.5" customHeight="1">
      <c r="A524">
        <v>521</v>
      </c>
      <c r="B524" s="107"/>
      <c r="C524" s="107"/>
      <c r="D524" s="50" t="str">
        <f t="shared" si="85"/>
        <v>-</v>
      </c>
      <c r="AP524" s="89"/>
      <c r="AQ524" s="89"/>
      <c r="AR524" t="str">
        <f t="shared" si="84"/>
        <v>-</v>
      </c>
    </row>
    <row r="525" spans="1:44" ht="13.5" customHeight="1">
      <c r="A525">
        <v>522</v>
      </c>
      <c r="B525" s="107"/>
      <c r="C525" s="107"/>
      <c r="D525" s="50" t="str">
        <f t="shared" si="85"/>
        <v>-</v>
      </c>
      <c r="AP525" s="89"/>
      <c r="AQ525" s="89"/>
      <c r="AR525" t="str">
        <f t="shared" si="84"/>
        <v>-</v>
      </c>
    </row>
    <row r="526" spans="1:44" ht="13.5" customHeight="1">
      <c r="A526">
        <v>523</v>
      </c>
      <c r="B526" s="107"/>
      <c r="C526" s="107"/>
      <c r="D526" s="50" t="str">
        <f t="shared" si="85"/>
        <v>-</v>
      </c>
      <c r="AP526" s="89"/>
      <c r="AQ526" s="89"/>
      <c r="AR526" t="str">
        <f t="shared" si="84"/>
        <v>-</v>
      </c>
    </row>
    <row r="527" spans="1:44" ht="13.5" customHeight="1">
      <c r="A527">
        <v>524</v>
      </c>
      <c r="B527" s="107"/>
      <c r="C527" s="107"/>
      <c r="D527" s="50" t="str">
        <f t="shared" si="85"/>
        <v>-</v>
      </c>
      <c r="AP527" s="89"/>
      <c r="AQ527" s="89"/>
      <c r="AR527" t="str">
        <f t="shared" si="84"/>
        <v>-</v>
      </c>
    </row>
    <row r="528" spans="1:44" ht="13.5" customHeight="1">
      <c r="A528">
        <v>525</v>
      </c>
      <c r="B528" s="107"/>
      <c r="C528" s="107"/>
      <c r="D528" s="50" t="str">
        <f t="shared" si="85"/>
        <v>-</v>
      </c>
      <c r="AP528" s="89"/>
      <c r="AQ528" s="89"/>
      <c r="AR528" t="str">
        <f t="shared" si="84"/>
        <v>-</v>
      </c>
    </row>
    <row r="529" spans="1:44" ht="13.5" customHeight="1">
      <c r="A529">
        <v>526</v>
      </c>
      <c r="B529" s="107"/>
      <c r="C529" s="107"/>
      <c r="D529" s="50" t="str">
        <f t="shared" si="85"/>
        <v>-</v>
      </c>
      <c r="AP529" s="89"/>
      <c r="AQ529" s="89"/>
      <c r="AR529" t="str">
        <f t="shared" si="84"/>
        <v>-</v>
      </c>
    </row>
    <row r="530" spans="1:44" ht="13.5" customHeight="1">
      <c r="A530">
        <v>527</v>
      </c>
      <c r="B530" s="107"/>
      <c r="C530" s="107"/>
      <c r="D530" s="50" t="str">
        <f t="shared" si="85"/>
        <v>-</v>
      </c>
      <c r="AP530" s="89"/>
      <c r="AQ530" s="89"/>
      <c r="AR530" t="str">
        <f t="shared" si="84"/>
        <v>-</v>
      </c>
    </row>
    <row r="531" spans="1:44" ht="13.5" customHeight="1">
      <c r="A531">
        <v>528</v>
      </c>
      <c r="B531" s="107"/>
      <c r="C531" s="107"/>
      <c r="D531" s="50" t="str">
        <f t="shared" si="85"/>
        <v>-</v>
      </c>
      <c r="AP531" s="89"/>
      <c r="AQ531" s="89"/>
      <c r="AR531" t="str">
        <f t="shared" si="84"/>
        <v>-</v>
      </c>
    </row>
    <row r="532" spans="1:44" ht="13.5" customHeight="1">
      <c r="A532">
        <v>529</v>
      </c>
      <c r="B532" s="107"/>
      <c r="C532" s="107"/>
      <c r="D532" s="50" t="str">
        <f t="shared" si="85"/>
        <v>-</v>
      </c>
      <c r="AP532" s="89"/>
      <c r="AQ532" s="89"/>
      <c r="AR532" t="str">
        <f t="shared" si="84"/>
        <v>-</v>
      </c>
    </row>
    <row r="533" spans="1:44" ht="13.5" customHeight="1">
      <c r="A533">
        <v>530</v>
      </c>
      <c r="B533" s="107"/>
      <c r="C533" s="107"/>
      <c r="D533" s="50" t="str">
        <f t="shared" si="85"/>
        <v>-</v>
      </c>
      <c r="AP533" s="89"/>
      <c r="AQ533" s="89"/>
      <c r="AR533" t="str">
        <f t="shared" si="84"/>
        <v>-</v>
      </c>
    </row>
    <row r="534" spans="1:44" ht="13.5" customHeight="1">
      <c r="A534">
        <v>531</v>
      </c>
      <c r="B534" s="107"/>
      <c r="C534" s="107"/>
      <c r="D534" s="50" t="str">
        <f t="shared" si="85"/>
        <v>-</v>
      </c>
      <c r="AP534" s="89"/>
      <c r="AQ534" s="89"/>
      <c r="AR534" t="str">
        <f t="shared" si="84"/>
        <v>-</v>
      </c>
    </row>
    <row r="535" spans="1:44" ht="13.5" customHeight="1">
      <c r="A535">
        <v>532</v>
      </c>
      <c r="B535" s="107"/>
      <c r="C535" s="107"/>
      <c r="D535" s="50" t="str">
        <f t="shared" si="85"/>
        <v>-</v>
      </c>
      <c r="AP535" s="89"/>
      <c r="AQ535" s="89"/>
      <c r="AR535" t="str">
        <f t="shared" si="84"/>
        <v>-</v>
      </c>
    </row>
    <row r="536" spans="1:44" ht="13.5" customHeight="1">
      <c r="A536">
        <v>533</v>
      </c>
      <c r="B536" s="107"/>
      <c r="C536" s="107"/>
      <c r="D536" s="50" t="str">
        <f t="shared" si="85"/>
        <v>-</v>
      </c>
      <c r="AP536" s="89"/>
      <c r="AQ536" s="89"/>
      <c r="AR536" t="str">
        <f t="shared" si="84"/>
        <v>-</v>
      </c>
    </row>
    <row r="537" spans="1:44" ht="13.5" customHeight="1">
      <c r="A537">
        <v>534</v>
      </c>
      <c r="B537" s="107"/>
      <c r="C537" s="107"/>
      <c r="D537" s="50" t="str">
        <f t="shared" si="85"/>
        <v>-</v>
      </c>
      <c r="AP537" s="89"/>
      <c r="AQ537" s="89"/>
      <c r="AR537" t="str">
        <f t="shared" si="84"/>
        <v>-</v>
      </c>
    </row>
    <row r="538" spans="1:44" ht="13.5" customHeight="1">
      <c r="A538">
        <v>535</v>
      </c>
      <c r="B538" s="107"/>
      <c r="C538" s="107"/>
      <c r="D538" s="50" t="str">
        <f t="shared" si="85"/>
        <v>-</v>
      </c>
      <c r="AP538" s="89"/>
      <c r="AQ538" s="89"/>
      <c r="AR538" t="str">
        <f t="shared" si="84"/>
        <v>-</v>
      </c>
    </row>
    <row r="539" spans="1:44" ht="13.5" customHeight="1">
      <c r="A539">
        <v>536</v>
      </c>
      <c r="B539" s="107"/>
      <c r="C539" s="107"/>
      <c r="D539" s="50" t="str">
        <f t="shared" si="85"/>
        <v>-</v>
      </c>
      <c r="AP539" s="89"/>
      <c r="AQ539" s="89"/>
      <c r="AR539" t="str">
        <f t="shared" si="84"/>
        <v>-</v>
      </c>
    </row>
    <row r="540" spans="1:44" ht="13.5" customHeight="1">
      <c r="A540">
        <v>537</v>
      </c>
      <c r="B540" s="107"/>
      <c r="C540" s="107"/>
      <c r="D540" s="50" t="str">
        <f t="shared" si="85"/>
        <v>-</v>
      </c>
      <c r="AP540" s="89"/>
      <c r="AQ540" s="89"/>
      <c r="AR540" t="str">
        <f t="shared" si="84"/>
        <v>-</v>
      </c>
    </row>
    <row r="541" spans="1:44" ht="13.5" customHeight="1">
      <c r="A541">
        <v>538</v>
      </c>
      <c r="B541" s="107"/>
      <c r="C541" s="107"/>
      <c r="D541" s="50" t="str">
        <f t="shared" si="85"/>
        <v>-</v>
      </c>
      <c r="AP541" s="89"/>
      <c r="AQ541" s="89"/>
      <c r="AR541" t="str">
        <f t="shared" si="84"/>
        <v>-</v>
      </c>
    </row>
    <row r="542" spans="1:44" ht="13.5" customHeight="1">
      <c r="A542">
        <v>539</v>
      </c>
      <c r="B542" s="107"/>
      <c r="C542" s="107"/>
      <c r="D542" s="50" t="str">
        <f t="shared" si="85"/>
        <v>-</v>
      </c>
      <c r="AP542" s="89"/>
      <c r="AQ542" s="89"/>
      <c r="AR542" t="str">
        <f t="shared" si="84"/>
        <v>-</v>
      </c>
    </row>
    <row r="543" spans="1:44" ht="13.5" customHeight="1">
      <c r="A543">
        <v>540</v>
      </c>
      <c r="B543" s="107"/>
      <c r="C543" s="107"/>
      <c r="D543" s="50" t="str">
        <f t="shared" si="85"/>
        <v>-</v>
      </c>
      <c r="AP543" s="89"/>
      <c r="AQ543" s="89"/>
      <c r="AR543" t="str">
        <f t="shared" si="84"/>
        <v>-</v>
      </c>
    </row>
    <row r="544" spans="1:44" ht="13.5" customHeight="1">
      <c r="A544">
        <v>541</v>
      </c>
      <c r="B544" s="107"/>
      <c r="C544" s="107"/>
      <c r="D544" s="50" t="str">
        <f t="shared" si="85"/>
        <v>-</v>
      </c>
      <c r="AP544" s="89"/>
      <c r="AQ544" s="89"/>
      <c r="AR544" t="str">
        <f t="shared" si="84"/>
        <v>-</v>
      </c>
    </row>
    <row r="545" spans="1:44" ht="13.5" customHeight="1">
      <c r="A545">
        <v>542</v>
      </c>
      <c r="B545" s="107"/>
      <c r="C545" s="107"/>
      <c r="D545" s="50" t="str">
        <f t="shared" si="85"/>
        <v>-</v>
      </c>
      <c r="AP545" s="89"/>
      <c r="AQ545" s="89"/>
      <c r="AR545" t="str">
        <f t="shared" si="84"/>
        <v>-</v>
      </c>
    </row>
    <row r="546" spans="1:44" ht="13.5" customHeight="1">
      <c r="A546">
        <v>543</v>
      </c>
      <c r="B546" s="107"/>
      <c r="C546" s="107"/>
      <c r="D546" s="50" t="str">
        <f t="shared" si="85"/>
        <v>-</v>
      </c>
      <c r="AP546" s="89"/>
      <c r="AQ546" s="89"/>
      <c r="AR546" t="str">
        <f t="shared" si="84"/>
        <v>-</v>
      </c>
    </row>
    <row r="547" spans="1:44" ht="13.5" customHeight="1">
      <c r="A547">
        <v>544</v>
      </c>
      <c r="B547" s="107"/>
      <c r="C547" s="107"/>
      <c r="D547" s="50" t="str">
        <f t="shared" si="85"/>
        <v>-</v>
      </c>
      <c r="AP547" s="89"/>
      <c r="AQ547" s="89"/>
      <c r="AR547" t="str">
        <f t="shared" si="84"/>
        <v>-</v>
      </c>
    </row>
    <row r="548" spans="1:44" ht="13.5" customHeight="1">
      <c r="A548">
        <v>545</v>
      </c>
      <c r="B548" s="107"/>
      <c r="C548" s="107"/>
      <c r="D548" s="50" t="str">
        <f t="shared" si="85"/>
        <v>-</v>
      </c>
      <c r="AP548" s="89"/>
      <c r="AQ548" s="89"/>
      <c r="AR548" t="str">
        <f t="shared" si="84"/>
        <v>-</v>
      </c>
    </row>
    <row r="549" spans="1:44" ht="13.5" customHeight="1">
      <c r="A549">
        <v>546</v>
      </c>
      <c r="B549" s="107"/>
      <c r="C549" s="107"/>
      <c r="D549" s="50" t="str">
        <f t="shared" si="85"/>
        <v>-</v>
      </c>
      <c r="AP549" s="89"/>
      <c r="AQ549" s="89"/>
      <c r="AR549" t="str">
        <f t="shared" si="84"/>
        <v>-</v>
      </c>
    </row>
    <row r="550" spans="1:44" ht="13.5" customHeight="1">
      <c r="A550">
        <v>547</v>
      </c>
      <c r="B550" s="107"/>
      <c r="C550" s="107"/>
      <c r="D550" s="50" t="str">
        <f t="shared" si="85"/>
        <v>-</v>
      </c>
      <c r="AP550" s="89"/>
      <c r="AQ550" s="89"/>
      <c r="AR550" t="str">
        <f t="shared" si="84"/>
        <v>-</v>
      </c>
    </row>
    <row r="551" spans="1:44" ht="13.5" customHeight="1">
      <c r="A551">
        <v>548</v>
      </c>
      <c r="B551" s="107"/>
      <c r="C551" s="107"/>
      <c r="D551" s="50" t="str">
        <f t="shared" si="85"/>
        <v>-</v>
      </c>
      <c r="AP551" s="89"/>
      <c r="AQ551" s="89"/>
      <c r="AR551" t="str">
        <f t="shared" si="84"/>
        <v>-</v>
      </c>
    </row>
    <row r="552" spans="1:44" ht="13.5" customHeight="1">
      <c r="A552">
        <v>549</v>
      </c>
      <c r="B552" s="107"/>
      <c r="C552" s="107"/>
      <c r="D552" s="50" t="str">
        <f t="shared" si="85"/>
        <v>-</v>
      </c>
      <c r="AP552" s="89"/>
      <c r="AQ552" s="89"/>
      <c r="AR552" t="str">
        <f aca="true" t="shared" si="86" ref="AR552:AR615">AP552&amp;"-"&amp;AQ552</f>
        <v>-</v>
      </c>
    </row>
    <row r="553" spans="1:44" ht="13.5" customHeight="1">
      <c r="A553">
        <v>550</v>
      </c>
      <c r="B553" s="107"/>
      <c r="C553" s="107"/>
      <c r="D553" s="50" t="str">
        <f t="shared" si="85"/>
        <v>-</v>
      </c>
      <c r="AP553" s="89"/>
      <c r="AQ553" s="89"/>
      <c r="AR553" t="str">
        <f t="shared" si="86"/>
        <v>-</v>
      </c>
    </row>
    <row r="554" spans="1:44" ht="13.5" customHeight="1">
      <c r="A554">
        <v>551</v>
      </c>
      <c r="B554" s="107"/>
      <c r="C554" s="107"/>
      <c r="D554" s="50" t="str">
        <f t="shared" si="85"/>
        <v>-</v>
      </c>
      <c r="AP554" s="89"/>
      <c r="AQ554" s="89"/>
      <c r="AR554" t="str">
        <f t="shared" si="86"/>
        <v>-</v>
      </c>
    </row>
    <row r="555" spans="1:44" ht="13.5" customHeight="1">
      <c r="A555">
        <v>552</v>
      </c>
      <c r="B555" s="107"/>
      <c r="C555" s="107"/>
      <c r="D555" s="50" t="str">
        <f t="shared" si="85"/>
        <v>-</v>
      </c>
      <c r="AP555" s="89"/>
      <c r="AQ555" s="89"/>
      <c r="AR555" t="str">
        <f t="shared" si="86"/>
        <v>-</v>
      </c>
    </row>
    <row r="556" spans="1:44" ht="13.5" customHeight="1">
      <c r="A556">
        <v>553</v>
      </c>
      <c r="B556" s="107"/>
      <c r="C556" s="107"/>
      <c r="D556" s="50" t="str">
        <f t="shared" si="85"/>
        <v>-</v>
      </c>
      <c r="AP556" s="89"/>
      <c r="AQ556" s="89"/>
      <c r="AR556" t="str">
        <f t="shared" si="86"/>
        <v>-</v>
      </c>
    </row>
    <row r="557" spans="1:44" ht="13.5" customHeight="1">
      <c r="A557">
        <v>554</v>
      </c>
      <c r="B557" s="107"/>
      <c r="C557" s="107"/>
      <c r="D557" s="50" t="str">
        <f t="shared" si="85"/>
        <v>-</v>
      </c>
      <c r="AP557" s="89"/>
      <c r="AQ557" s="89"/>
      <c r="AR557" t="str">
        <f t="shared" si="86"/>
        <v>-</v>
      </c>
    </row>
    <row r="558" spans="1:44" ht="13.5" customHeight="1">
      <c r="A558">
        <v>555</v>
      </c>
      <c r="B558" s="107"/>
      <c r="C558" s="107"/>
      <c r="D558" s="50" t="str">
        <f t="shared" si="85"/>
        <v>-</v>
      </c>
      <c r="AP558" s="89"/>
      <c r="AQ558" s="89"/>
      <c r="AR558" t="str">
        <f t="shared" si="86"/>
        <v>-</v>
      </c>
    </row>
    <row r="559" spans="1:44" ht="13.5" customHeight="1">
      <c r="A559">
        <v>556</v>
      </c>
      <c r="B559" s="107"/>
      <c r="C559" s="107"/>
      <c r="D559" s="50" t="str">
        <f t="shared" si="85"/>
        <v>-</v>
      </c>
      <c r="AP559" s="89"/>
      <c r="AQ559" s="89"/>
      <c r="AR559" t="str">
        <f t="shared" si="86"/>
        <v>-</v>
      </c>
    </row>
    <row r="560" spans="1:44" ht="13.5" customHeight="1">
      <c r="A560">
        <v>557</v>
      </c>
      <c r="B560" s="107"/>
      <c r="C560" s="107"/>
      <c r="D560" s="50" t="str">
        <f t="shared" si="85"/>
        <v>-</v>
      </c>
      <c r="AP560" s="89"/>
      <c r="AQ560" s="89"/>
      <c r="AR560" t="str">
        <f t="shared" si="86"/>
        <v>-</v>
      </c>
    </row>
    <row r="561" spans="1:44" ht="13.5" customHeight="1">
      <c r="A561">
        <v>558</v>
      </c>
      <c r="B561" s="107"/>
      <c r="C561" s="107"/>
      <c r="D561" s="50" t="str">
        <f t="shared" si="85"/>
        <v>-</v>
      </c>
      <c r="AP561" s="89"/>
      <c r="AQ561" s="89"/>
      <c r="AR561" t="str">
        <f t="shared" si="86"/>
        <v>-</v>
      </c>
    </row>
    <row r="562" spans="1:44" ht="13.5" customHeight="1">
      <c r="A562">
        <v>559</v>
      </c>
      <c r="B562" s="107"/>
      <c r="C562" s="107"/>
      <c r="D562" s="50" t="str">
        <f t="shared" si="85"/>
        <v>-</v>
      </c>
      <c r="AP562" s="89"/>
      <c r="AQ562" s="89"/>
      <c r="AR562" t="str">
        <f t="shared" si="86"/>
        <v>-</v>
      </c>
    </row>
    <row r="563" spans="1:44" ht="13.5" customHeight="1">
      <c r="A563">
        <v>560</v>
      </c>
      <c r="B563" s="107"/>
      <c r="C563" s="107"/>
      <c r="D563" s="50" t="str">
        <f t="shared" si="85"/>
        <v>-</v>
      </c>
      <c r="AP563" s="89"/>
      <c r="AQ563" s="89"/>
      <c r="AR563" t="str">
        <f t="shared" si="86"/>
        <v>-</v>
      </c>
    </row>
    <row r="564" spans="1:44" ht="13.5" customHeight="1">
      <c r="A564">
        <v>561</v>
      </c>
      <c r="B564" s="107"/>
      <c r="C564" s="107"/>
      <c r="D564" s="50" t="str">
        <f t="shared" si="85"/>
        <v>-</v>
      </c>
      <c r="AP564" s="89"/>
      <c r="AQ564" s="89"/>
      <c r="AR564" t="str">
        <f t="shared" si="86"/>
        <v>-</v>
      </c>
    </row>
    <row r="565" spans="1:44" ht="13.5" customHeight="1">
      <c r="A565">
        <v>562</v>
      </c>
      <c r="B565" s="107"/>
      <c r="C565" s="107"/>
      <c r="D565" s="50" t="str">
        <f t="shared" si="85"/>
        <v>-</v>
      </c>
      <c r="AP565" s="89"/>
      <c r="AQ565" s="89"/>
      <c r="AR565" t="str">
        <f t="shared" si="86"/>
        <v>-</v>
      </c>
    </row>
    <row r="566" spans="1:44" ht="13.5" customHeight="1">
      <c r="A566">
        <v>563</v>
      </c>
      <c r="B566" s="107"/>
      <c r="C566" s="107"/>
      <c r="D566" s="50" t="str">
        <f t="shared" si="85"/>
        <v>-</v>
      </c>
      <c r="AP566" s="89"/>
      <c r="AQ566" s="89"/>
      <c r="AR566" t="str">
        <f t="shared" si="86"/>
        <v>-</v>
      </c>
    </row>
    <row r="567" spans="1:44" ht="13.5" customHeight="1">
      <c r="A567">
        <v>564</v>
      </c>
      <c r="B567" s="107"/>
      <c r="C567" s="107"/>
      <c r="D567" s="50" t="str">
        <f t="shared" si="85"/>
        <v>-</v>
      </c>
      <c r="AP567" s="89"/>
      <c r="AQ567" s="89"/>
      <c r="AR567" t="str">
        <f t="shared" si="86"/>
        <v>-</v>
      </c>
    </row>
    <row r="568" spans="1:44" ht="13.5" customHeight="1">
      <c r="A568">
        <v>565</v>
      </c>
      <c r="B568" s="107"/>
      <c r="C568" s="107"/>
      <c r="D568" s="50" t="str">
        <f t="shared" si="85"/>
        <v>-</v>
      </c>
      <c r="AP568" s="89"/>
      <c r="AQ568" s="89"/>
      <c r="AR568" t="str">
        <f t="shared" si="86"/>
        <v>-</v>
      </c>
    </row>
    <row r="569" spans="1:44" ht="13.5" customHeight="1">
      <c r="A569">
        <v>566</v>
      </c>
      <c r="B569" s="107"/>
      <c r="C569" s="107"/>
      <c r="D569" s="50" t="str">
        <f t="shared" si="85"/>
        <v>-</v>
      </c>
      <c r="AP569" s="89"/>
      <c r="AQ569" s="89"/>
      <c r="AR569" t="str">
        <f t="shared" si="86"/>
        <v>-</v>
      </c>
    </row>
    <row r="570" spans="1:44" ht="13.5" customHeight="1">
      <c r="A570">
        <v>567</v>
      </c>
      <c r="B570" s="107"/>
      <c r="C570" s="107"/>
      <c r="D570" s="50" t="str">
        <f t="shared" si="85"/>
        <v>-</v>
      </c>
      <c r="AP570" s="89"/>
      <c r="AQ570" s="89"/>
      <c r="AR570" t="str">
        <f t="shared" si="86"/>
        <v>-</v>
      </c>
    </row>
    <row r="571" spans="1:44" ht="13.5" customHeight="1">
      <c r="A571">
        <v>568</v>
      </c>
      <c r="B571" s="107"/>
      <c r="C571" s="107"/>
      <c r="D571" s="50" t="str">
        <f t="shared" si="85"/>
        <v>-</v>
      </c>
      <c r="AP571" s="89"/>
      <c r="AQ571" s="89"/>
      <c r="AR571" t="str">
        <f t="shared" si="86"/>
        <v>-</v>
      </c>
    </row>
    <row r="572" spans="1:44" ht="13.5" customHeight="1">
      <c r="A572">
        <v>569</v>
      </c>
      <c r="B572" s="107"/>
      <c r="C572" s="107"/>
      <c r="D572" s="50" t="str">
        <f t="shared" si="85"/>
        <v>-</v>
      </c>
      <c r="AP572" s="89"/>
      <c r="AQ572" s="89"/>
      <c r="AR572" t="str">
        <f t="shared" si="86"/>
        <v>-</v>
      </c>
    </row>
    <row r="573" spans="1:44" ht="13.5" customHeight="1">
      <c r="A573">
        <v>570</v>
      </c>
      <c r="B573" s="107"/>
      <c r="C573" s="107"/>
      <c r="D573" s="50" t="str">
        <f t="shared" si="85"/>
        <v>-</v>
      </c>
      <c r="AP573" s="89"/>
      <c r="AQ573" s="89"/>
      <c r="AR573" t="str">
        <f t="shared" si="86"/>
        <v>-</v>
      </c>
    </row>
    <row r="574" spans="1:44" ht="13.5" customHeight="1">
      <c r="A574">
        <v>571</v>
      </c>
      <c r="B574" s="107"/>
      <c r="C574" s="107"/>
      <c r="D574" s="50" t="str">
        <f t="shared" si="85"/>
        <v>-</v>
      </c>
      <c r="AP574" s="89"/>
      <c r="AQ574" s="89"/>
      <c r="AR574" t="str">
        <f t="shared" si="86"/>
        <v>-</v>
      </c>
    </row>
    <row r="575" spans="1:44" ht="13.5" customHeight="1">
      <c r="A575">
        <v>572</v>
      </c>
      <c r="B575" s="107"/>
      <c r="C575" s="107"/>
      <c r="D575" s="50" t="str">
        <f t="shared" si="85"/>
        <v>-</v>
      </c>
      <c r="AP575" s="89"/>
      <c r="AQ575" s="89"/>
      <c r="AR575" t="str">
        <f t="shared" si="86"/>
        <v>-</v>
      </c>
    </row>
    <row r="576" spans="1:44" ht="13.5" customHeight="1">
      <c r="A576">
        <v>573</v>
      </c>
      <c r="B576" s="107"/>
      <c r="C576" s="107"/>
      <c r="D576" s="50" t="str">
        <f t="shared" si="85"/>
        <v>-</v>
      </c>
      <c r="AP576" s="89"/>
      <c r="AQ576" s="89"/>
      <c r="AR576" t="str">
        <f t="shared" si="86"/>
        <v>-</v>
      </c>
    </row>
    <row r="577" spans="1:44" ht="13.5" customHeight="1">
      <c r="A577">
        <v>574</v>
      </c>
      <c r="B577" s="107"/>
      <c r="C577" s="107"/>
      <c r="D577" s="50" t="str">
        <f t="shared" si="85"/>
        <v>-</v>
      </c>
      <c r="AP577" s="89"/>
      <c r="AQ577" s="89"/>
      <c r="AR577" t="str">
        <f t="shared" si="86"/>
        <v>-</v>
      </c>
    </row>
    <row r="578" spans="1:44" ht="13.5" customHeight="1">
      <c r="A578">
        <v>575</v>
      </c>
      <c r="B578" s="107"/>
      <c r="C578" s="107"/>
      <c r="D578" s="50" t="str">
        <f t="shared" si="85"/>
        <v>-</v>
      </c>
      <c r="AP578" s="89"/>
      <c r="AQ578" s="89"/>
      <c r="AR578" t="str">
        <f t="shared" si="86"/>
        <v>-</v>
      </c>
    </row>
    <row r="579" spans="1:44" ht="13.5" customHeight="1">
      <c r="A579">
        <v>576</v>
      </c>
      <c r="B579" s="107"/>
      <c r="C579" s="107"/>
      <c r="D579" s="50" t="str">
        <f t="shared" si="85"/>
        <v>-</v>
      </c>
      <c r="AP579" s="89"/>
      <c r="AQ579" s="89"/>
      <c r="AR579" t="str">
        <f t="shared" si="86"/>
        <v>-</v>
      </c>
    </row>
    <row r="580" spans="1:44" ht="13.5" customHeight="1">
      <c r="A580">
        <v>577</v>
      </c>
      <c r="B580" s="107"/>
      <c r="C580" s="107"/>
      <c r="D580" s="50" t="str">
        <f t="shared" si="85"/>
        <v>-</v>
      </c>
      <c r="AP580" s="89"/>
      <c r="AQ580" s="89"/>
      <c r="AR580" t="str">
        <f t="shared" si="86"/>
        <v>-</v>
      </c>
    </row>
    <row r="581" spans="1:44" ht="13.5" customHeight="1">
      <c r="A581">
        <v>578</v>
      </c>
      <c r="B581" s="107"/>
      <c r="C581" s="107"/>
      <c r="D581" s="50" t="str">
        <f aca="true" t="shared" si="87" ref="D581:D644">TRIM(B581)&amp;"-"&amp;TRIM(C581)</f>
        <v>-</v>
      </c>
      <c r="AP581" s="89"/>
      <c r="AQ581" s="89"/>
      <c r="AR581" t="str">
        <f t="shared" si="86"/>
        <v>-</v>
      </c>
    </row>
    <row r="582" spans="1:44" ht="13.5" customHeight="1">
      <c r="A582">
        <v>579</v>
      </c>
      <c r="B582" s="107"/>
      <c r="C582" s="107"/>
      <c r="D582" s="50" t="str">
        <f t="shared" si="87"/>
        <v>-</v>
      </c>
      <c r="AP582" s="89"/>
      <c r="AQ582" s="89"/>
      <c r="AR582" t="str">
        <f t="shared" si="86"/>
        <v>-</v>
      </c>
    </row>
    <row r="583" spans="1:44" ht="13.5" customHeight="1">
      <c r="A583">
        <v>580</v>
      </c>
      <c r="B583" s="107"/>
      <c r="C583" s="107"/>
      <c r="D583" s="50" t="str">
        <f t="shared" si="87"/>
        <v>-</v>
      </c>
      <c r="AP583" s="89"/>
      <c r="AQ583" s="89"/>
      <c r="AR583" t="str">
        <f t="shared" si="86"/>
        <v>-</v>
      </c>
    </row>
    <row r="584" spans="1:44" ht="13.5" customHeight="1">
      <c r="A584">
        <v>581</v>
      </c>
      <c r="B584" s="107"/>
      <c r="C584" s="107"/>
      <c r="D584" s="50" t="str">
        <f t="shared" si="87"/>
        <v>-</v>
      </c>
      <c r="AP584" s="89"/>
      <c r="AQ584" s="89"/>
      <c r="AR584" t="str">
        <f t="shared" si="86"/>
        <v>-</v>
      </c>
    </row>
    <row r="585" spans="1:44" ht="13.5" customHeight="1">
      <c r="A585">
        <v>582</v>
      </c>
      <c r="B585" s="107"/>
      <c r="C585" s="107"/>
      <c r="D585" s="50" t="str">
        <f t="shared" si="87"/>
        <v>-</v>
      </c>
      <c r="AP585" s="89"/>
      <c r="AQ585" s="89"/>
      <c r="AR585" t="str">
        <f t="shared" si="86"/>
        <v>-</v>
      </c>
    </row>
    <row r="586" spans="1:44" ht="13.5" customHeight="1">
      <c r="A586">
        <v>583</v>
      </c>
      <c r="B586" s="107"/>
      <c r="C586" s="107"/>
      <c r="D586" s="50" t="str">
        <f t="shared" si="87"/>
        <v>-</v>
      </c>
      <c r="AP586" s="89"/>
      <c r="AQ586" s="89"/>
      <c r="AR586" t="str">
        <f t="shared" si="86"/>
        <v>-</v>
      </c>
    </row>
    <row r="587" spans="1:44" ht="13.5" customHeight="1">
      <c r="A587">
        <v>584</v>
      </c>
      <c r="B587" s="107"/>
      <c r="C587" s="107"/>
      <c r="D587" s="50" t="str">
        <f t="shared" si="87"/>
        <v>-</v>
      </c>
      <c r="AP587" s="89"/>
      <c r="AQ587" s="89"/>
      <c r="AR587" t="str">
        <f t="shared" si="86"/>
        <v>-</v>
      </c>
    </row>
    <row r="588" spans="1:44" ht="13.5" customHeight="1">
      <c r="A588">
        <v>585</v>
      </c>
      <c r="B588" s="107"/>
      <c r="C588" s="107"/>
      <c r="D588" s="50" t="str">
        <f t="shared" si="87"/>
        <v>-</v>
      </c>
      <c r="AP588" s="89"/>
      <c r="AQ588" s="89"/>
      <c r="AR588" t="str">
        <f t="shared" si="86"/>
        <v>-</v>
      </c>
    </row>
    <row r="589" spans="1:44" ht="13.5" customHeight="1">
      <c r="A589">
        <v>586</v>
      </c>
      <c r="B589" s="107"/>
      <c r="C589" s="107"/>
      <c r="D589" s="50" t="str">
        <f t="shared" si="87"/>
        <v>-</v>
      </c>
      <c r="AP589" s="89"/>
      <c r="AQ589" s="89"/>
      <c r="AR589" t="str">
        <f t="shared" si="86"/>
        <v>-</v>
      </c>
    </row>
    <row r="590" spans="1:44" ht="13.5" customHeight="1">
      <c r="A590">
        <v>587</v>
      </c>
      <c r="B590" s="107"/>
      <c r="C590" s="107"/>
      <c r="D590" s="50" t="str">
        <f t="shared" si="87"/>
        <v>-</v>
      </c>
      <c r="AP590" s="89"/>
      <c r="AQ590" s="89"/>
      <c r="AR590" t="str">
        <f t="shared" si="86"/>
        <v>-</v>
      </c>
    </row>
    <row r="591" spans="1:44" ht="13.5" customHeight="1">
      <c r="A591">
        <v>588</v>
      </c>
      <c r="B591" s="107"/>
      <c r="C591" s="107"/>
      <c r="D591" s="50" t="str">
        <f t="shared" si="87"/>
        <v>-</v>
      </c>
      <c r="AP591" s="89"/>
      <c r="AQ591" s="89"/>
      <c r="AR591" t="str">
        <f t="shared" si="86"/>
        <v>-</v>
      </c>
    </row>
    <row r="592" spans="1:44" ht="13.5" customHeight="1">
      <c r="A592">
        <v>589</v>
      </c>
      <c r="B592" s="107"/>
      <c r="C592" s="107"/>
      <c r="D592" s="50" t="str">
        <f t="shared" si="87"/>
        <v>-</v>
      </c>
      <c r="AP592" s="89"/>
      <c r="AQ592" s="89"/>
      <c r="AR592" t="str">
        <f t="shared" si="86"/>
        <v>-</v>
      </c>
    </row>
    <row r="593" spans="1:44" ht="13.5" customHeight="1">
      <c r="A593">
        <v>590</v>
      </c>
      <c r="B593" s="107"/>
      <c r="C593" s="107"/>
      <c r="D593" s="50" t="str">
        <f t="shared" si="87"/>
        <v>-</v>
      </c>
      <c r="AP593" s="89"/>
      <c r="AQ593" s="89"/>
      <c r="AR593" t="str">
        <f t="shared" si="86"/>
        <v>-</v>
      </c>
    </row>
    <row r="594" spans="1:44" ht="13.5" customHeight="1">
      <c r="A594">
        <v>591</v>
      </c>
      <c r="B594" s="107"/>
      <c r="C594" s="107"/>
      <c r="D594" s="50" t="str">
        <f t="shared" si="87"/>
        <v>-</v>
      </c>
      <c r="AP594" s="89"/>
      <c r="AQ594" s="89"/>
      <c r="AR594" t="str">
        <f t="shared" si="86"/>
        <v>-</v>
      </c>
    </row>
    <row r="595" spans="1:44" ht="13.5" customHeight="1">
      <c r="A595">
        <v>592</v>
      </c>
      <c r="B595" s="107"/>
      <c r="C595" s="107"/>
      <c r="D595" s="50" t="str">
        <f t="shared" si="87"/>
        <v>-</v>
      </c>
      <c r="AP595" s="89"/>
      <c r="AQ595" s="89"/>
      <c r="AR595" t="str">
        <f t="shared" si="86"/>
        <v>-</v>
      </c>
    </row>
    <row r="596" spans="1:44" ht="13.5" customHeight="1">
      <c r="A596">
        <v>593</v>
      </c>
      <c r="B596" s="107"/>
      <c r="C596" s="107"/>
      <c r="D596" s="50" t="str">
        <f t="shared" si="87"/>
        <v>-</v>
      </c>
      <c r="AP596" s="89"/>
      <c r="AQ596" s="89"/>
      <c r="AR596" t="str">
        <f t="shared" si="86"/>
        <v>-</v>
      </c>
    </row>
    <row r="597" spans="1:44" ht="13.5" customHeight="1">
      <c r="A597">
        <v>594</v>
      </c>
      <c r="B597" s="107"/>
      <c r="C597" s="107"/>
      <c r="D597" s="50" t="str">
        <f t="shared" si="87"/>
        <v>-</v>
      </c>
      <c r="AP597" s="89"/>
      <c r="AQ597" s="89"/>
      <c r="AR597" t="str">
        <f t="shared" si="86"/>
        <v>-</v>
      </c>
    </row>
    <row r="598" spans="1:44" ht="13.5" customHeight="1">
      <c r="A598">
        <v>595</v>
      </c>
      <c r="B598" s="107"/>
      <c r="C598" s="107"/>
      <c r="D598" s="50" t="str">
        <f t="shared" si="87"/>
        <v>-</v>
      </c>
      <c r="AP598" s="89"/>
      <c r="AQ598" s="89"/>
      <c r="AR598" t="str">
        <f t="shared" si="86"/>
        <v>-</v>
      </c>
    </row>
    <row r="599" spans="1:44" ht="13.5" customHeight="1">
      <c r="A599">
        <v>596</v>
      </c>
      <c r="B599" s="107"/>
      <c r="C599" s="107"/>
      <c r="D599" s="50" t="str">
        <f t="shared" si="87"/>
        <v>-</v>
      </c>
      <c r="AP599" s="89"/>
      <c r="AQ599" s="89"/>
      <c r="AR599" t="str">
        <f t="shared" si="86"/>
        <v>-</v>
      </c>
    </row>
    <row r="600" spans="1:44" ht="13.5" customHeight="1">
      <c r="A600">
        <v>597</v>
      </c>
      <c r="B600" s="107"/>
      <c r="C600" s="107"/>
      <c r="D600" s="50" t="str">
        <f t="shared" si="87"/>
        <v>-</v>
      </c>
      <c r="AP600" s="89"/>
      <c r="AQ600" s="89"/>
      <c r="AR600" t="str">
        <f t="shared" si="86"/>
        <v>-</v>
      </c>
    </row>
    <row r="601" spans="1:44" ht="13.5" customHeight="1">
      <c r="A601">
        <v>598</v>
      </c>
      <c r="B601" s="107"/>
      <c r="C601" s="107"/>
      <c r="D601" s="50" t="str">
        <f t="shared" si="87"/>
        <v>-</v>
      </c>
      <c r="AP601" s="89"/>
      <c r="AQ601" s="89"/>
      <c r="AR601" t="str">
        <f t="shared" si="86"/>
        <v>-</v>
      </c>
    </row>
    <row r="602" spans="1:44" ht="13.5" customHeight="1">
      <c r="A602">
        <v>599</v>
      </c>
      <c r="B602" s="107"/>
      <c r="C602" s="107"/>
      <c r="D602" s="50" t="str">
        <f t="shared" si="87"/>
        <v>-</v>
      </c>
      <c r="AP602" s="89"/>
      <c r="AQ602" s="89"/>
      <c r="AR602" t="str">
        <f t="shared" si="86"/>
        <v>-</v>
      </c>
    </row>
    <row r="603" spans="1:44" ht="13.5" customHeight="1">
      <c r="A603">
        <v>600</v>
      </c>
      <c r="B603" s="107"/>
      <c r="C603" s="107"/>
      <c r="D603" s="50" t="str">
        <f t="shared" si="87"/>
        <v>-</v>
      </c>
      <c r="AP603" s="89"/>
      <c r="AQ603" s="89"/>
      <c r="AR603" t="str">
        <f t="shared" si="86"/>
        <v>-</v>
      </c>
    </row>
    <row r="604" spans="1:44" ht="13.5" customHeight="1">
      <c r="A604">
        <v>601</v>
      </c>
      <c r="B604" s="107"/>
      <c r="C604" s="107"/>
      <c r="D604" s="50" t="str">
        <f t="shared" si="87"/>
        <v>-</v>
      </c>
      <c r="AP604" s="89"/>
      <c r="AQ604" s="89"/>
      <c r="AR604" t="str">
        <f t="shared" si="86"/>
        <v>-</v>
      </c>
    </row>
    <row r="605" spans="1:44" ht="13.5" customHeight="1">
      <c r="A605">
        <v>602</v>
      </c>
      <c r="B605" s="107"/>
      <c r="C605" s="107"/>
      <c r="D605" s="50" t="str">
        <f t="shared" si="87"/>
        <v>-</v>
      </c>
      <c r="AP605" s="89"/>
      <c r="AQ605" s="89"/>
      <c r="AR605" t="str">
        <f t="shared" si="86"/>
        <v>-</v>
      </c>
    </row>
    <row r="606" spans="1:44" ht="13.5" customHeight="1">
      <c r="A606">
        <v>603</v>
      </c>
      <c r="B606" s="107"/>
      <c r="C606" s="107"/>
      <c r="D606" s="50" t="str">
        <f t="shared" si="87"/>
        <v>-</v>
      </c>
      <c r="AP606" s="89"/>
      <c r="AQ606" s="89"/>
      <c r="AR606" t="str">
        <f t="shared" si="86"/>
        <v>-</v>
      </c>
    </row>
    <row r="607" spans="1:44" ht="13.5" customHeight="1">
      <c r="A607">
        <v>604</v>
      </c>
      <c r="B607" s="107"/>
      <c r="C607" s="107"/>
      <c r="D607" s="50" t="str">
        <f t="shared" si="87"/>
        <v>-</v>
      </c>
      <c r="AP607" s="89"/>
      <c r="AQ607" s="89"/>
      <c r="AR607" t="str">
        <f t="shared" si="86"/>
        <v>-</v>
      </c>
    </row>
    <row r="608" spans="1:44" ht="13.5" customHeight="1">
      <c r="A608">
        <v>605</v>
      </c>
      <c r="B608" s="107"/>
      <c r="C608" s="107"/>
      <c r="D608" s="50" t="str">
        <f t="shared" si="87"/>
        <v>-</v>
      </c>
      <c r="AP608" s="89"/>
      <c r="AQ608" s="89"/>
      <c r="AR608" t="str">
        <f t="shared" si="86"/>
        <v>-</v>
      </c>
    </row>
    <row r="609" spans="1:44" ht="13.5" customHeight="1">
      <c r="A609">
        <v>606</v>
      </c>
      <c r="B609" s="107"/>
      <c r="C609" s="107"/>
      <c r="D609" s="50" t="str">
        <f t="shared" si="87"/>
        <v>-</v>
      </c>
      <c r="AP609" s="89"/>
      <c r="AQ609" s="89"/>
      <c r="AR609" t="str">
        <f t="shared" si="86"/>
        <v>-</v>
      </c>
    </row>
    <row r="610" spans="1:44" ht="13.5" customHeight="1">
      <c r="A610">
        <v>607</v>
      </c>
      <c r="B610" s="107"/>
      <c r="C610" s="107"/>
      <c r="D610" s="50" t="str">
        <f t="shared" si="87"/>
        <v>-</v>
      </c>
      <c r="AP610" s="89"/>
      <c r="AQ610" s="89"/>
      <c r="AR610" t="str">
        <f t="shared" si="86"/>
        <v>-</v>
      </c>
    </row>
    <row r="611" spans="1:44" ht="13.5" customHeight="1">
      <c r="A611">
        <v>608</v>
      </c>
      <c r="B611" s="107"/>
      <c r="C611" s="107"/>
      <c r="D611" s="50" t="str">
        <f t="shared" si="87"/>
        <v>-</v>
      </c>
      <c r="AP611" s="89"/>
      <c r="AQ611" s="89"/>
      <c r="AR611" t="str">
        <f t="shared" si="86"/>
        <v>-</v>
      </c>
    </row>
    <row r="612" spans="1:44" ht="13.5" customHeight="1">
      <c r="A612">
        <v>609</v>
      </c>
      <c r="B612" s="107"/>
      <c r="C612" s="107"/>
      <c r="D612" s="50" t="str">
        <f t="shared" si="87"/>
        <v>-</v>
      </c>
      <c r="AP612" s="89"/>
      <c r="AQ612" s="89"/>
      <c r="AR612" t="str">
        <f t="shared" si="86"/>
        <v>-</v>
      </c>
    </row>
    <row r="613" spans="1:44" ht="13.5" customHeight="1">
      <c r="A613">
        <v>610</v>
      </c>
      <c r="B613" s="107"/>
      <c r="C613" s="107"/>
      <c r="D613" s="50" t="str">
        <f t="shared" si="87"/>
        <v>-</v>
      </c>
      <c r="AP613" s="89"/>
      <c r="AQ613" s="89"/>
      <c r="AR613" t="str">
        <f t="shared" si="86"/>
        <v>-</v>
      </c>
    </row>
    <row r="614" spans="1:44" ht="13.5" customHeight="1">
      <c r="A614">
        <v>611</v>
      </c>
      <c r="B614" s="107"/>
      <c r="C614" s="107"/>
      <c r="D614" s="50" t="str">
        <f t="shared" si="87"/>
        <v>-</v>
      </c>
      <c r="AP614" s="89"/>
      <c r="AQ614" s="89"/>
      <c r="AR614" t="str">
        <f t="shared" si="86"/>
        <v>-</v>
      </c>
    </row>
    <row r="615" spans="1:44" ht="13.5" customHeight="1">
      <c r="A615">
        <v>612</v>
      </c>
      <c r="B615" s="107"/>
      <c r="C615" s="107"/>
      <c r="D615" s="50" t="str">
        <f t="shared" si="87"/>
        <v>-</v>
      </c>
      <c r="AP615" s="89"/>
      <c r="AQ615" s="89"/>
      <c r="AR615" t="str">
        <f t="shared" si="86"/>
        <v>-</v>
      </c>
    </row>
    <row r="616" spans="1:44" ht="13.5" customHeight="1">
      <c r="A616">
        <v>613</v>
      </c>
      <c r="B616" s="107"/>
      <c r="C616" s="107"/>
      <c r="D616" s="50" t="str">
        <f t="shared" si="87"/>
        <v>-</v>
      </c>
      <c r="AP616" s="89"/>
      <c r="AQ616" s="89"/>
      <c r="AR616" t="str">
        <f aca="true" t="shared" si="88" ref="AR616:AR679">AP616&amp;"-"&amp;AQ616</f>
        <v>-</v>
      </c>
    </row>
    <row r="617" spans="1:44" ht="13.5" customHeight="1">
      <c r="A617">
        <v>614</v>
      </c>
      <c r="B617" s="107"/>
      <c r="C617" s="107"/>
      <c r="D617" s="50" t="str">
        <f t="shared" si="87"/>
        <v>-</v>
      </c>
      <c r="AP617" s="89"/>
      <c r="AQ617" s="89"/>
      <c r="AR617" t="str">
        <f t="shared" si="88"/>
        <v>-</v>
      </c>
    </row>
    <row r="618" spans="1:44" ht="13.5" customHeight="1">
      <c r="A618">
        <v>615</v>
      </c>
      <c r="B618" s="107"/>
      <c r="C618" s="107"/>
      <c r="D618" s="50" t="str">
        <f t="shared" si="87"/>
        <v>-</v>
      </c>
      <c r="AP618" s="89"/>
      <c r="AQ618" s="89"/>
      <c r="AR618" t="str">
        <f t="shared" si="88"/>
        <v>-</v>
      </c>
    </row>
    <row r="619" spans="1:44" ht="13.5" customHeight="1">
      <c r="A619">
        <v>616</v>
      </c>
      <c r="B619" s="107"/>
      <c r="C619" s="107"/>
      <c r="D619" s="50" t="str">
        <f t="shared" si="87"/>
        <v>-</v>
      </c>
      <c r="AP619" s="89"/>
      <c r="AQ619" s="89"/>
      <c r="AR619" t="str">
        <f t="shared" si="88"/>
        <v>-</v>
      </c>
    </row>
    <row r="620" spans="1:44" ht="13.5" customHeight="1">
      <c r="A620">
        <v>617</v>
      </c>
      <c r="B620" s="107"/>
      <c r="C620" s="107"/>
      <c r="D620" s="50" t="str">
        <f t="shared" si="87"/>
        <v>-</v>
      </c>
      <c r="AP620" s="89"/>
      <c r="AQ620" s="89"/>
      <c r="AR620" t="str">
        <f t="shared" si="88"/>
        <v>-</v>
      </c>
    </row>
    <row r="621" spans="1:44" ht="13.5" customHeight="1">
      <c r="A621">
        <v>618</v>
      </c>
      <c r="B621" s="107"/>
      <c r="C621" s="107"/>
      <c r="D621" s="50" t="str">
        <f t="shared" si="87"/>
        <v>-</v>
      </c>
      <c r="AP621" s="89"/>
      <c r="AQ621" s="89"/>
      <c r="AR621" t="str">
        <f t="shared" si="88"/>
        <v>-</v>
      </c>
    </row>
    <row r="622" spans="1:44" ht="13.5" customHeight="1">
      <c r="A622">
        <v>619</v>
      </c>
      <c r="B622" s="107"/>
      <c r="C622" s="107"/>
      <c r="D622" s="50" t="str">
        <f t="shared" si="87"/>
        <v>-</v>
      </c>
      <c r="AP622" s="89"/>
      <c r="AQ622" s="89"/>
      <c r="AR622" t="str">
        <f t="shared" si="88"/>
        <v>-</v>
      </c>
    </row>
    <row r="623" spans="1:44" ht="13.5" customHeight="1">
      <c r="A623">
        <v>620</v>
      </c>
      <c r="B623" s="107"/>
      <c r="C623" s="107"/>
      <c r="D623" s="50" t="str">
        <f t="shared" si="87"/>
        <v>-</v>
      </c>
      <c r="AP623" s="89"/>
      <c r="AQ623" s="89"/>
      <c r="AR623" t="str">
        <f t="shared" si="88"/>
        <v>-</v>
      </c>
    </row>
    <row r="624" spans="1:44" ht="13.5" customHeight="1">
      <c r="A624">
        <v>621</v>
      </c>
      <c r="B624" s="107"/>
      <c r="C624" s="107"/>
      <c r="D624" s="50" t="str">
        <f t="shared" si="87"/>
        <v>-</v>
      </c>
      <c r="AP624" s="89"/>
      <c r="AQ624" s="89"/>
      <c r="AR624" t="str">
        <f t="shared" si="88"/>
        <v>-</v>
      </c>
    </row>
    <row r="625" spans="1:44" ht="13.5" customHeight="1">
      <c r="A625">
        <v>622</v>
      </c>
      <c r="B625" s="107"/>
      <c r="C625" s="107"/>
      <c r="D625" s="50" t="str">
        <f t="shared" si="87"/>
        <v>-</v>
      </c>
      <c r="AP625" s="89"/>
      <c r="AQ625" s="89"/>
      <c r="AR625" t="str">
        <f t="shared" si="88"/>
        <v>-</v>
      </c>
    </row>
    <row r="626" spans="1:44" ht="13.5" customHeight="1">
      <c r="A626">
        <v>623</v>
      </c>
      <c r="B626" s="107"/>
      <c r="C626" s="107"/>
      <c r="D626" s="50" t="str">
        <f t="shared" si="87"/>
        <v>-</v>
      </c>
      <c r="AP626" s="89"/>
      <c r="AQ626" s="89"/>
      <c r="AR626" t="str">
        <f t="shared" si="88"/>
        <v>-</v>
      </c>
    </row>
    <row r="627" spans="1:44" ht="13.5" customHeight="1">
      <c r="A627">
        <v>624</v>
      </c>
      <c r="B627" s="107"/>
      <c r="C627" s="107"/>
      <c r="D627" s="50" t="str">
        <f t="shared" si="87"/>
        <v>-</v>
      </c>
      <c r="AP627" s="89"/>
      <c r="AQ627" s="89"/>
      <c r="AR627" t="str">
        <f t="shared" si="88"/>
        <v>-</v>
      </c>
    </row>
    <row r="628" spans="1:44" ht="13.5" customHeight="1">
      <c r="A628">
        <v>625</v>
      </c>
      <c r="B628" s="107"/>
      <c r="C628" s="107"/>
      <c r="D628" s="50" t="str">
        <f t="shared" si="87"/>
        <v>-</v>
      </c>
      <c r="AP628" s="89"/>
      <c r="AQ628" s="89"/>
      <c r="AR628" t="str">
        <f t="shared" si="88"/>
        <v>-</v>
      </c>
    </row>
    <row r="629" spans="1:44" ht="13.5" customHeight="1">
      <c r="A629">
        <v>626</v>
      </c>
      <c r="B629" s="107"/>
      <c r="C629" s="107"/>
      <c r="D629" s="50" t="str">
        <f t="shared" si="87"/>
        <v>-</v>
      </c>
      <c r="AP629" s="89"/>
      <c r="AQ629" s="89"/>
      <c r="AR629" t="str">
        <f t="shared" si="88"/>
        <v>-</v>
      </c>
    </row>
    <row r="630" spans="1:44" ht="13.5" customHeight="1">
      <c r="A630">
        <v>627</v>
      </c>
      <c r="B630" s="107"/>
      <c r="C630" s="107"/>
      <c r="D630" s="50" t="str">
        <f t="shared" si="87"/>
        <v>-</v>
      </c>
      <c r="AP630" s="89"/>
      <c r="AQ630" s="89"/>
      <c r="AR630" t="str">
        <f t="shared" si="88"/>
        <v>-</v>
      </c>
    </row>
    <row r="631" spans="1:44" ht="13.5" customHeight="1">
      <c r="A631">
        <v>628</v>
      </c>
      <c r="B631" s="107"/>
      <c r="C631" s="107"/>
      <c r="D631" s="50" t="str">
        <f t="shared" si="87"/>
        <v>-</v>
      </c>
      <c r="AP631" s="89"/>
      <c r="AQ631" s="89"/>
      <c r="AR631" t="str">
        <f t="shared" si="88"/>
        <v>-</v>
      </c>
    </row>
    <row r="632" spans="1:44" ht="13.5" customHeight="1">
      <c r="A632">
        <v>629</v>
      </c>
      <c r="B632" s="107"/>
      <c r="C632" s="107"/>
      <c r="D632" s="50" t="str">
        <f t="shared" si="87"/>
        <v>-</v>
      </c>
      <c r="AP632" s="89"/>
      <c r="AQ632" s="89"/>
      <c r="AR632" t="str">
        <f t="shared" si="88"/>
        <v>-</v>
      </c>
    </row>
    <row r="633" spans="1:44" ht="13.5" customHeight="1">
      <c r="A633">
        <v>630</v>
      </c>
      <c r="B633" s="107"/>
      <c r="C633" s="107"/>
      <c r="D633" s="50" t="str">
        <f t="shared" si="87"/>
        <v>-</v>
      </c>
      <c r="AP633" s="89"/>
      <c r="AQ633" s="89"/>
      <c r="AR633" t="str">
        <f t="shared" si="88"/>
        <v>-</v>
      </c>
    </row>
    <row r="634" spans="1:44" ht="13.5" customHeight="1">
      <c r="A634">
        <v>631</v>
      </c>
      <c r="B634" s="107"/>
      <c r="C634" s="107"/>
      <c r="D634" s="50" t="str">
        <f t="shared" si="87"/>
        <v>-</v>
      </c>
      <c r="AP634" s="89"/>
      <c r="AQ634" s="89"/>
      <c r="AR634" t="str">
        <f t="shared" si="88"/>
        <v>-</v>
      </c>
    </row>
    <row r="635" spans="1:44" ht="13.5" customHeight="1">
      <c r="A635">
        <v>632</v>
      </c>
      <c r="B635" s="107"/>
      <c r="C635" s="107"/>
      <c r="D635" s="50" t="str">
        <f t="shared" si="87"/>
        <v>-</v>
      </c>
      <c r="AP635" s="89"/>
      <c r="AQ635" s="89"/>
      <c r="AR635" t="str">
        <f t="shared" si="88"/>
        <v>-</v>
      </c>
    </row>
    <row r="636" spans="1:44" ht="13.5" customHeight="1">
      <c r="A636">
        <v>633</v>
      </c>
      <c r="B636" s="107"/>
      <c r="C636" s="107"/>
      <c r="D636" s="50" t="str">
        <f t="shared" si="87"/>
        <v>-</v>
      </c>
      <c r="AP636" s="89"/>
      <c r="AQ636" s="89"/>
      <c r="AR636" t="str">
        <f t="shared" si="88"/>
        <v>-</v>
      </c>
    </row>
    <row r="637" spans="1:44" ht="13.5" customHeight="1">
      <c r="A637">
        <v>634</v>
      </c>
      <c r="B637" s="107"/>
      <c r="C637" s="107"/>
      <c r="D637" s="50" t="str">
        <f t="shared" si="87"/>
        <v>-</v>
      </c>
      <c r="AP637" s="89"/>
      <c r="AQ637" s="89"/>
      <c r="AR637" t="str">
        <f t="shared" si="88"/>
        <v>-</v>
      </c>
    </row>
    <row r="638" spans="1:44" ht="13.5" customHeight="1">
      <c r="A638">
        <v>635</v>
      </c>
      <c r="B638" s="107"/>
      <c r="C638" s="107"/>
      <c r="D638" s="50" t="str">
        <f t="shared" si="87"/>
        <v>-</v>
      </c>
      <c r="AP638" s="89"/>
      <c r="AQ638" s="89"/>
      <c r="AR638" t="str">
        <f t="shared" si="88"/>
        <v>-</v>
      </c>
    </row>
    <row r="639" spans="1:44" ht="13.5" customHeight="1">
      <c r="A639">
        <v>636</v>
      </c>
      <c r="B639" s="107"/>
      <c r="C639" s="107"/>
      <c r="D639" s="50" t="str">
        <f t="shared" si="87"/>
        <v>-</v>
      </c>
      <c r="AP639" s="89"/>
      <c r="AQ639" s="89"/>
      <c r="AR639" t="str">
        <f t="shared" si="88"/>
        <v>-</v>
      </c>
    </row>
    <row r="640" spans="1:44" ht="13.5" customHeight="1">
      <c r="A640">
        <v>637</v>
      </c>
      <c r="B640" s="107"/>
      <c r="C640" s="107"/>
      <c r="D640" s="50" t="str">
        <f t="shared" si="87"/>
        <v>-</v>
      </c>
      <c r="AP640" s="89"/>
      <c r="AQ640" s="89"/>
      <c r="AR640" t="str">
        <f t="shared" si="88"/>
        <v>-</v>
      </c>
    </row>
    <row r="641" spans="1:44" ht="13.5" customHeight="1">
      <c r="A641">
        <v>638</v>
      </c>
      <c r="B641" s="107"/>
      <c r="C641" s="107"/>
      <c r="D641" s="50" t="str">
        <f t="shared" si="87"/>
        <v>-</v>
      </c>
      <c r="AP641" s="89"/>
      <c r="AQ641" s="89"/>
      <c r="AR641" t="str">
        <f t="shared" si="88"/>
        <v>-</v>
      </c>
    </row>
    <row r="642" spans="1:44" ht="13.5" customHeight="1">
      <c r="A642">
        <v>639</v>
      </c>
      <c r="B642" s="107"/>
      <c r="C642" s="107"/>
      <c r="D642" s="50" t="str">
        <f t="shared" si="87"/>
        <v>-</v>
      </c>
      <c r="AP642" s="89"/>
      <c r="AQ642" s="89"/>
      <c r="AR642" t="str">
        <f t="shared" si="88"/>
        <v>-</v>
      </c>
    </row>
    <row r="643" spans="1:44" ht="13.5" customHeight="1">
      <c r="A643">
        <v>640</v>
      </c>
      <c r="B643" s="107"/>
      <c r="C643" s="107"/>
      <c r="D643" s="50" t="str">
        <f t="shared" si="87"/>
        <v>-</v>
      </c>
      <c r="AP643" s="89"/>
      <c r="AQ643" s="89"/>
      <c r="AR643" t="str">
        <f t="shared" si="88"/>
        <v>-</v>
      </c>
    </row>
    <row r="644" spans="1:44" ht="13.5" customHeight="1">
      <c r="A644">
        <v>641</v>
      </c>
      <c r="B644" s="107"/>
      <c r="C644" s="107"/>
      <c r="D644" s="50" t="str">
        <f t="shared" si="87"/>
        <v>-</v>
      </c>
      <c r="AP644" s="89"/>
      <c r="AQ644" s="89"/>
      <c r="AR644" t="str">
        <f t="shared" si="88"/>
        <v>-</v>
      </c>
    </row>
    <row r="645" spans="1:44" ht="13.5" customHeight="1">
      <c r="A645">
        <v>642</v>
      </c>
      <c r="B645" s="107"/>
      <c r="C645" s="107"/>
      <c r="D645" s="50" t="str">
        <f aca="true" t="shared" si="89" ref="D645:D708">TRIM(B645)&amp;"-"&amp;TRIM(C645)</f>
        <v>-</v>
      </c>
      <c r="AP645" s="89"/>
      <c r="AQ645" s="89"/>
      <c r="AR645" t="str">
        <f t="shared" si="88"/>
        <v>-</v>
      </c>
    </row>
    <row r="646" spans="1:44" ht="13.5" customHeight="1">
      <c r="A646">
        <v>643</v>
      </c>
      <c r="B646" s="107"/>
      <c r="C646" s="107"/>
      <c r="D646" s="50" t="str">
        <f t="shared" si="89"/>
        <v>-</v>
      </c>
      <c r="AP646" s="89"/>
      <c r="AQ646" s="89"/>
      <c r="AR646" t="str">
        <f t="shared" si="88"/>
        <v>-</v>
      </c>
    </row>
    <row r="647" spans="1:44" ht="13.5" customHeight="1">
      <c r="A647">
        <v>644</v>
      </c>
      <c r="B647" s="107"/>
      <c r="C647" s="107"/>
      <c r="D647" s="50" t="str">
        <f t="shared" si="89"/>
        <v>-</v>
      </c>
      <c r="AP647" s="89"/>
      <c r="AQ647" s="89"/>
      <c r="AR647" t="str">
        <f t="shared" si="88"/>
        <v>-</v>
      </c>
    </row>
    <row r="648" spans="1:44" ht="13.5" customHeight="1">
      <c r="A648">
        <v>645</v>
      </c>
      <c r="B648" s="107"/>
      <c r="C648" s="107"/>
      <c r="D648" s="50" t="str">
        <f t="shared" si="89"/>
        <v>-</v>
      </c>
      <c r="AP648" s="89"/>
      <c r="AQ648" s="89"/>
      <c r="AR648" t="str">
        <f t="shared" si="88"/>
        <v>-</v>
      </c>
    </row>
    <row r="649" spans="1:44" ht="13.5" customHeight="1">
      <c r="A649">
        <v>646</v>
      </c>
      <c r="B649" s="107"/>
      <c r="C649" s="107"/>
      <c r="D649" s="50" t="str">
        <f t="shared" si="89"/>
        <v>-</v>
      </c>
      <c r="AP649" s="89"/>
      <c r="AQ649" s="89"/>
      <c r="AR649" t="str">
        <f t="shared" si="88"/>
        <v>-</v>
      </c>
    </row>
    <row r="650" spans="1:44" ht="13.5" customHeight="1">
      <c r="A650">
        <v>647</v>
      </c>
      <c r="B650" s="107"/>
      <c r="C650" s="107"/>
      <c r="D650" s="50" t="str">
        <f t="shared" si="89"/>
        <v>-</v>
      </c>
      <c r="AP650" s="89"/>
      <c r="AQ650" s="89"/>
      <c r="AR650" t="str">
        <f t="shared" si="88"/>
        <v>-</v>
      </c>
    </row>
    <row r="651" spans="1:44" ht="13.5" customHeight="1">
      <c r="A651">
        <v>648</v>
      </c>
      <c r="B651" s="107"/>
      <c r="C651" s="107"/>
      <c r="D651" s="50" t="str">
        <f t="shared" si="89"/>
        <v>-</v>
      </c>
      <c r="AP651" s="89"/>
      <c r="AQ651" s="89"/>
      <c r="AR651" t="str">
        <f t="shared" si="88"/>
        <v>-</v>
      </c>
    </row>
    <row r="652" spans="1:44" ht="13.5" customHeight="1">
      <c r="A652">
        <v>649</v>
      </c>
      <c r="B652" s="107"/>
      <c r="C652" s="107"/>
      <c r="D652" s="50" t="str">
        <f t="shared" si="89"/>
        <v>-</v>
      </c>
      <c r="AP652" s="89"/>
      <c r="AQ652" s="89"/>
      <c r="AR652" t="str">
        <f t="shared" si="88"/>
        <v>-</v>
      </c>
    </row>
    <row r="653" spans="1:44" ht="13.5" customHeight="1">
      <c r="A653">
        <v>650</v>
      </c>
      <c r="B653" s="107"/>
      <c r="C653" s="107"/>
      <c r="D653" s="50" t="str">
        <f t="shared" si="89"/>
        <v>-</v>
      </c>
      <c r="AP653" s="89"/>
      <c r="AQ653" s="89"/>
      <c r="AR653" t="str">
        <f t="shared" si="88"/>
        <v>-</v>
      </c>
    </row>
    <row r="654" spans="1:44" ht="13.5" customHeight="1">
      <c r="A654">
        <v>651</v>
      </c>
      <c r="B654" s="107"/>
      <c r="C654" s="107"/>
      <c r="D654" s="50" t="str">
        <f t="shared" si="89"/>
        <v>-</v>
      </c>
      <c r="AP654" s="89"/>
      <c r="AQ654" s="89"/>
      <c r="AR654" t="str">
        <f t="shared" si="88"/>
        <v>-</v>
      </c>
    </row>
    <row r="655" spans="1:44" ht="13.5" customHeight="1">
      <c r="A655">
        <v>652</v>
      </c>
      <c r="B655" s="107"/>
      <c r="C655" s="107"/>
      <c r="D655" s="50" t="str">
        <f t="shared" si="89"/>
        <v>-</v>
      </c>
      <c r="AP655" s="89"/>
      <c r="AQ655" s="89"/>
      <c r="AR655" t="str">
        <f t="shared" si="88"/>
        <v>-</v>
      </c>
    </row>
    <row r="656" spans="1:44" ht="13.5" customHeight="1">
      <c r="A656">
        <v>653</v>
      </c>
      <c r="B656" s="107"/>
      <c r="C656" s="107"/>
      <c r="D656" s="50" t="str">
        <f t="shared" si="89"/>
        <v>-</v>
      </c>
      <c r="AP656" s="89"/>
      <c r="AQ656" s="89"/>
      <c r="AR656" t="str">
        <f t="shared" si="88"/>
        <v>-</v>
      </c>
    </row>
    <row r="657" spans="1:44" ht="13.5" customHeight="1">
      <c r="A657">
        <v>654</v>
      </c>
      <c r="B657" s="107"/>
      <c r="C657" s="107"/>
      <c r="D657" s="50" t="str">
        <f t="shared" si="89"/>
        <v>-</v>
      </c>
      <c r="AP657" s="89"/>
      <c r="AQ657" s="89"/>
      <c r="AR657" t="str">
        <f t="shared" si="88"/>
        <v>-</v>
      </c>
    </row>
    <row r="658" spans="1:44" ht="13.5" customHeight="1">
      <c r="A658">
        <v>655</v>
      </c>
      <c r="B658" s="107"/>
      <c r="C658" s="107"/>
      <c r="D658" s="50" t="str">
        <f t="shared" si="89"/>
        <v>-</v>
      </c>
      <c r="AP658" s="89"/>
      <c r="AQ658" s="89"/>
      <c r="AR658" t="str">
        <f t="shared" si="88"/>
        <v>-</v>
      </c>
    </row>
    <row r="659" spans="1:44" ht="13.5" customHeight="1">
      <c r="A659">
        <v>656</v>
      </c>
      <c r="B659" s="107"/>
      <c r="C659" s="107"/>
      <c r="D659" s="50" t="str">
        <f t="shared" si="89"/>
        <v>-</v>
      </c>
      <c r="AP659" s="89"/>
      <c r="AQ659" s="89"/>
      <c r="AR659" t="str">
        <f t="shared" si="88"/>
        <v>-</v>
      </c>
    </row>
    <row r="660" spans="1:44" ht="13.5" customHeight="1">
      <c r="A660">
        <v>657</v>
      </c>
      <c r="B660" s="107"/>
      <c r="C660" s="107"/>
      <c r="D660" s="50" t="str">
        <f t="shared" si="89"/>
        <v>-</v>
      </c>
      <c r="AP660" s="89"/>
      <c r="AQ660" s="89"/>
      <c r="AR660" t="str">
        <f t="shared" si="88"/>
        <v>-</v>
      </c>
    </row>
    <row r="661" spans="1:44" ht="13.5" customHeight="1">
      <c r="A661">
        <v>658</v>
      </c>
      <c r="B661" s="107"/>
      <c r="C661" s="107"/>
      <c r="D661" s="50" t="str">
        <f t="shared" si="89"/>
        <v>-</v>
      </c>
      <c r="AP661" s="89"/>
      <c r="AQ661" s="89"/>
      <c r="AR661" t="str">
        <f t="shared" si="88"/>
        <v>-</v>
      </c>
    </row>
    <row r="662" spans="1:44" ht="13.5" customHeight="1">
      <c r="A662">
        <v>659</v>
      </c>
      <c r="B662" s="107"/>
      <c r="C662" s="107"/>
      <c r="D662" s="50" t="str">
        <f t="shared" si="89"/>
        <v>-</v>
      </c>
      <c r="AP662" s="89"/>
      <c r="AQ662" s="89"/>
      <c r="AR662" t="str">
        <f t="shared" si="88"/>
        <v>-</v>
      </c>
    </row>
    <row r="663" spans="1:44" ht="13.5" customHeight="1">
      <c r="A663">
        <v>660</v>
      </c>
      <c r="B663" s="107"/>
      <c r="C663" s="107"/>
      <c r="D663" s="50" t="str">
        <f t="shared" si="89"/>
        <v>-</v>
      </c>
      <c r="AP663" s="89"/>
      <c r="AQ663" s="89"/>
      <c r="AR663" t="str">
        <f t="shared" si="88"/>
        <v>-</v>
      </c>
    </row>
    <row r="664" spans="1:44" ht="13.5" customHeight="1">
      <c r="A664">
        <v>661</v>
      </c>
      <c r="B664" s="107"/>
      <c r="C664" s="107"/>
      <c r="D664" s="50" t="str">
        <f t="shared" si="89"/>
        <v>-</v>
      </c>
      <c r="AP664" s="89"/>
      <c r="AQ664" s="89"/>
      <c r="AR664" t="str">
        <f t="shared" si="88"/>
        <v>-</v>
      </c>
    </row>
    <row r="665" spans="1:44" ht="13.5" customHeight="1">
      <c r="A665">
        <v>662</v>
      </c>
      <c r="B665" s="107"/>
      <c r="C665" s="107"/>
      <c r="D665" s="50" t="str">
        <f t="shared" si="89"/>
        <v>-</v>
      </c>
      <c r="AP665" s="89"/>
      <c r="AQ665" s="89"/>
      <c r="AR665" t="str">
        <f t="shared" si="88"/>
        <v>-</v>
      </c>
    </row>
    <row r="666" spans="1:44" ht="13.5" customHeight="1">
      <c r="A666">
        <v>663</v>
      </c>
      <c r="B666" s="107"/>
      <c r="C666" s="107"/>
      <c r="D666" s="50" t="str">
        <f t="shared" si="89"/>
        <v>-</v>
      </c>
      <c r="AP666" s="89"/>
      <c r="AQ666" s="89"/>
      <c r="AR666" t="str">
        <f t="shared" si="88"/>
        <v>-</v>
      </c>
    </row>
    <row r="667" spans="1:44" ht="13.5" customHeight="1">
      <c r="A667">
        <v>664</v>
      </c>
      <c r="B667" s="107"/>
      <c r="C667" s="107"/>
      <c r="D667" s="50" t="str">
        <f t="shared" si="89"/>
        <v>-</v>
      </c>
      <c r="AP667" s="89"/>
      <c r="AQ667" s="89"/>
      <c r="AR667" t="str">
        <f t="shared" si="88"/>
        <v>-</v>
      </c>
    </row>
    <row r="668" spans="1:44" ht="13.5" customHeight="1">
      <c r="A668">
        <v>665</v>
      </c>
      <c r="B668" s="107"/>
      <c r="C668" s="107"/>
      <c r="D668" s="50" t="str">
        <f t="shared" si="89"/>
        <v>-</v>
      </c>
      <c r="AP668" s="89"/>
      <c r="AQ668" s="89"/>
      <c r="AR668" t="str">
        <f t="shared" si="88"/>
        <v>-</v>
      </c>
    </row>
    <row r="669" spans="1:44" ht="13.5" customHeight="1">
      <c r="A669">
        <v>666</v>
      </c>
      <c r="B669" s="107"/>
      <c r="C669" s="107"/>
      <c r="D669" s="50" t="str">
        <f t="shared" si="89"/>
        <v>-</v>
      </c>
      <c r="AP669" s="89"/>
      <c r="AQ669" s="89"/>
      <c r="AR669" t="str">
        <f t="shared" si="88"/>
        <v>-</v>
      </c>
    </row>
    <row r="670" spans="1:44" ht="13.5" customHeight="1">
      <c r="A670">
        <v>667</v>
      </c>
      <c r="B670" s="107"/>
      <c r="C670" s="107"/>
      <c r="D670" s="50" t="str">
        <f t="shared" si="89"/>
        <v>-</v>
      </c>
      <c r="AP670" s="89"/>
      <c r="AQ670" s="89"/>
      <c r="AR670" t="str">
        <f t="shared" si="88"/>
        <v>-</v>
      </c>
    </row>
    <row r="671" spans="1:44" ht="13.5" customHeight="1">
      <c r="A671">
        <v>668</v>
      </c>
      <c r="B671" s="107"/>
      <c r="C671" s="107"/>
      <c r="D671" s="50" t="str">
        <f t="shared" si="89"/>
        <v>-</v>
      </c>
      <c r="AP671" s="89"/>
      <c r="AQ671" s="89"/>
      <c r="AR671" t="str">
        <f t="shared" si="88"/>
        <v>-</v>
      </c>
    </row>
    <row r="672" spans="1:44" ht="13.5" customHeight="1">
      <c r="A672">
        <v>669</v>
      </c>
      <c r="B672" s="107"/>
      <c r="C672" s="107"/>
      <c r="D672" s="50" t="str">
        <f t="shared" si="89"/>
        <v>-</v>
      </c>
      <c r="AP672" s="89"/>
      <c r="AQ672" s="89"/>
      <c r="AR672" t="str">
        <f t="shared" si="88"/>
        <v>-</v>
      </c>
    </row>
    <row r="673" spans="1:44" ht="13.5" customHeight="1">
      <c r="A673">
        <v>670</v>
      </c>
      <c r="B673" s="107"/>
      <c r="C673" s="107"/>
      <c r="D673" s="50" t="str">
        <f t="shared" si="89"/>
        <v>-</v>
      </c>
      <c r="AP673" s="89"/>
      <c r="AQ673" s="89"/>
      <c r="AR673" t="str">
        <f t="shared" si="88"/>
        <v>-</v>
      </c>
    </row>
    <row r="674" spans="1:44" ht="13.5" customHeight="1">
      <c r="A674">
        <v>671</v>
      </c>
      <c r="B674" s="107"/>
      <c r="C674" s="107"/>
      <c r="D674" s="50" t="str">
        <f t="shared" si="89"/>
        <v>-</v>
      </c>
      <c r="AP674" s="89"/>
      <c r="AQ674" s="89"/>
      <c r="AR674" t="str">
        <f t="shared" si="88"/>
        <v>-</v>
      </c>
    </row>
    <row r="675" spans="1:44" ht="13.5" customHeight="1">
      <c r="A675">
        <v>672</v>
      </c>
      <c r="B675" s="107"/>
      <c r="C675" s="107"/>
      <c r="D675" s="50" t="str">
        <f t="shared" si="89"/>
        <v>-</v>
      </c>
      <c r="AP675" s="89"/>
      <c r="AQ675" s="89"/>
      <c r="AR675" t="str">
        <f t="shared" si="88"/>
        <v>-</v>
      </c>
    </row>
    <row r="676" spans="1:44" ht="13.5" customHeight="1">
      <c r="A676">
        <v>673</v>
      </c>
      <c r="B676" s="107"/>
      <c r="C676" s="107"/>
      <c r="D676" s="50" t="str">
        <f t="shared" si="89"/>
        <v>-</v>
      </c>
      <c r="AP676" s="89"/>
      <c r="AQ676" s="89"/>
      <c r="AR676" t="str">
        <f t="shared" si="88"/>
        <v>-</v>
      </c>
    </row>
    <row r="677" spans="1:44" ht="13.5" customHeight="1">
      <c r="A677">
        <v>674</v>
      </c>
      <c r="B677" s="107"/>
      <c r="C677" s="107"/>
      <c r="D677" s="50" t="str">
        <f t="shared" si="89"/>
        <v>-</v>
      </c>
      <c r="AP677" s="89"/>
      <c r="AQ677" s="89"/>
      <c r="AR677" t="str">
        <f t="shared" si="88"/>
        <v>-</v>
      </c>
    </row>
    <row r="678" spans="1:44" ht="13.5" customHeight="1">
      <c r="A678">
        <v>675</v>
      </c>
      <c r="B678" s="107"/>
      <c r="C678" s="107"/>
      <c r="D678" s="50" t="str">
        <f t="shared" si="89"/>
        <v>-</v>
      </c>
      <c r="AP678" s="89"/>
      <c r="AQ678" s="89"/>
      <c r="AR678" t="str">
        <f t="shared" si="88"/>
        <v>-</v>
      </c>
    </row>
    <row r="679" spans="1:44" ht="13.5" customHeight="1">
      <c r="A679">
        <v>676</v>
      </c>
      <c r="B679" s="107"/>
      <c r="C679" s="107"/>
      <c r="D679" s="50" t="str">
        <f t="shared" si="89"/>
        <v>-</v>
      </c>
      <c r="AP679" s="89"/>
      <c r="AQ679" s="89"/>
      <c r="AR679" t="str">
        <f t="shared" si="88"/>
        <v>-</v>
      </c>
    </row>
    <row r="680" spans="1:44" ht="13.5" customHeight="1">
      <c r="A680">
        <v>677</v>
      </c>
      <c r="B680" s="107"/>
      <c r="C680" s="107"/>
      <c r="D680" s="50" t="str">
        <f t="shared" si="89"/>
        <v>-</v>
      </c>
      <c r="AP680" s="89"/>
      <c r="AQ680" s="89"/>
      <c r="AR680" t="str">
        <f aca="true" t="shared" si="90" ref="AR680:AR743">AP680&amp;"-"&amp;AQ680</f>
        <v>-</v>
      </c>
    </row>
    <row r="681" spans="1:44" ht="13.5" customHeight="1">
      <c r="A681">
        <v>678</v>
      </c>
      <c r="B681" s="107"/>
      <c r="C681" s="107"/>
      <c r="D681" s="50" t="str">
        <f t="shared" si="89"/>
        <v>-</v>
      </c>
      <c r="AP681" s="89"/>
      <c r="AQ681" s="89"/>
      <c r="AR681" t="str">
        <f t="shared" si="90"/>
        <v>-</v>
      </c>
    </row>
    <row r="682" spans="1:44" ht="13.5" customHeight="1">
      <c r="A682">
        <v>679</v>
      </c>
      <c r="B682" s="107"/>
      <c r="C682" s="107"/>
      <c r="D682" s="50" t="str">
        <f t="shared" si="89"/>
        <v>-</v>
      </c>
      <c r="AP682" s="89"/>
      <c r="AQ682" s="89"/>
      <c r="AR682" t="str">
        <f t="shared" si="90"/>
        <v>-</v>
      </c>
    </row>
    <row r="683" spans="1:44" ht="13.5" customHeight="1">
      <c r="A683">
        <v>680</v>
      </c>
      <c r="B683" s="107"/>
      <c r="C683" s="107"/>
      <c r="D683" s="50" t="str">
        <f t="shared" si="89"/>
        <v>-</v>
      </c>
      <c r="AP683" s="89"/>
      <c r="AQ683" s="89"/>
      <c r="AR683" t="str">
        <f t="shared" si="90"/>
        <v>-</v>
      </c>
    </row>
    <row r="684" spans="1:44" ht="13.5" customHeight="1">
      <c r="A684">
        <v>681</v>
      </c>
      <c r="B684" s="107"/>
      <c r="C684" s="107"/>
      <c r="D684" s="50" t="str">
        <f t="shared" si="89"/>
        <v>-</v>
      </c>
      <c r="AP684" s="89"/>
      <c r="AQ684" s="89"/>
      <c r="AR684" t="str">
        <f t="shared" si="90"/>
        <v>-</v>
      </c>
    </row>
    <row r="685" spans="1:44" ht="13.5" customHeight="1">
      <c r="A685">
        <v>682</v>
      </c>
      <c r="B685" s="107"/>
      <c r="C685" s="107"/>
      <c r="D685" s="50" t="str">
        <f t="shared" si="89"/>
        <v>-</v>
      </c>
      <c r="AP685" s="89"/>
      <c r="AQ685" s="89"/>
      <c r="AR685" t="str">
        <f t="shared" si="90"/>
        <v>-</v>
      </c>
    </row>
    <row r="686" spans="1:44" ht="13.5" customHeight="1">
      <c r="A686">
        <v>683</v>
      </c>
      <c r="B686" s="107"/>
      <c r="C686" s="107"/>
      <c r="D686" s="50" t="str">
        <f t="shared" si="89"/>
        <v>-</v>
      </c>
      <c r="AP686" s="89"/>
      <c r="AQ686" s="89"/>
      <c r="AR686" t="str">
        <f t="shared" si="90"/>
        <v>-</v>
      </c>
    </row>
    <row r="687" spans="1:44" ht="13.5" customHeight="1">
      <c r="A687">
        <v>684</v>
      </c>
      <c r="B687" s="107"/>
      <c r="C687" s="107"/>
      <c r="D687" s="50" t="str">
        <f t="shared" si="89"/>
        <v>-</v>
      </c>
      <c r="AP687" s="89"/>
      <c r="AQ687" s="89"/>
      <c r="AR687" t="str">
        <f t="shared" si="90"/>
        <v>-</v>
      </c>
    </row>
    <row r="688" spans="1:44" ht="13.5" customHeight="1">
      <c r="A688">
        <v>685</v>
      </c>
      <c r="B688" s="107"/>
      <c r="C688" s="107"/>
      <c r="D688" s="50" t="str">
        <f t="shared" si="89"/>
        <v>-</v>
      </c>
      <c r="AP688" s="89"/>
      <c r="AQ688" s="89"/>
      <c r="AR688" t="str">
        <f t="shared" si="90"/>
        <v>-</v>
      </c>
    </row>
    <row r="689" spans="1:44" ht="13.5" customHeight="1">
      <c r="A689">
        <v>686</v>
      </c>
      <c r="B689" s="107"/>
      <c r="C689" s="107"/>
      <c r="D689" s="50" t="str">
        <f t="shared" si="89"/>
        <v>-</v>
      </c>
      <c r="AP689" s="89"/>
      <c r="AQ689" s="89"/>
      <c r="AR689" t="str">
        <f t="shared" si="90"/>
        <v>-</v>
      </c>
    </row>
    <row r="690" spans="1:44" ht="13.5" customHeight="1">
      <c r="A690">
        <v>687</v>
      </c>
      <c r="B690" s="107"/>
      <c r="C690" s="107"/>
      <c r="D690" s="50" t="str">
        <f t="shared" si="89"/>
        <v>-</v>
      </c>
      <c r="AP690" s="89"/>
      <c r="AQ690" s="89"/>
      <c r="AR690" t="str">
        <f t="shared" si="90"/>
        <v>-</v>
      </c>
    </row>
    <row r="691" spans="1:44" ht="13.5" customHeight="1">
      <c r="A691">
        <v>688</v>
      </c>
      <c r="B691" s="107"/>
      <c r="C691" s="107"/>
      <c r="D691" s="50" t="str">
        <f t="shared" si="89"/>
        <v>-</v>
      </c>
      <c r="AP691" s="89"/>
      <c r="AQ691" s="89"/>
      <c r="AR691" t="str">
        <f t="shared" si="90"/>
        <v>-</v>
      </c>
    </row>
    <row r="692" spans="1:44" ht="13.5" customHeight="1">
      <c r="A692">
        <v>689</v>
      </c>
      <c r="B692" s="107"/>
      <c r="C692" s="107"/>
      <c r="D692" s="50" t="str">
        <f t="shared" si="89"/>
        <v>-</v>
      </c>
      <c r="AP692" s="89"/>
      <c r="AQ692" s="89"/>
      <c r="AR692" t="str">
        <f t="shared" si="90"/>
        <v>-</v>
      </c>
    </row>
    <row r="693" spans="1:44" ht="13.5" customHeight="1">
      <c r="A693">
        <v>690</v>
      </c>
      <c r="B693" s="107"/>
      <c r="C693" s="107"/>
      <c r="D693" s="50" t="str">
        <f t="shared" si="89"/>
        <v>-</v>
      </c>
      <c r="AP693" s="89"/>
      <c r="AQ693" s="89"/>
      <c r="AR693" t="str">
        <f t="shared" si="90"/>
        <v>-</v>
      </c>
    </row>
    <row r="694" spans="1:44" ht="13.5" customHeight="1">
      <c r="A694">
        <v>691</v>
      </c>
      <c r="B694" s="107"/>
      <c r="C694" s="107"/>
      <c r="D694" s="50" t="str">
        <f t="shared" si="89"/>
        <v>-</v>
      </c>
      <c r="AP694" s="89"/>
      <c r="AQ694" s="89"/>
      <c r="AR694" t="str">
        <f t="shared" si="90"/>
        <v>-</v>
      </c>
    </row>
    <row r="695" spans="1:44" ht="13.5" customHeight="1">
      <c r="A695">
        <v>692</v>
      </c>
      <c r="B695" s="107"/>
      <c r="C695" s="107"/>
      <c r="D695" s="50" t="str">
        <f t="shared" si="89"/>
        <v>-</v>
      </c>
      <c r="AP695" s="89"/>
      <c r="AQ695" s="89"/>
      <c r="AR695" t="str">
        <f t="shared" si="90"/>
        <v>-</v>
      </c>
    </row>
    <row r="696" spans="1:44" ht="13.5" customHeight="1">
      <c r="A696">
        <v>693</v>
      </c>
      <c r="B696" s="107"/>
      <c r="C696" s="107"/>
      <c r="D696" s="50" t="str">
        <f t="shared" si="89"/>
        <v>-</v>
      </c>
      <c r="AP696" s="89"/>
      <c r="AQ696" s="89"/>
      <c r="AR696" t="str">
        <f t="shared" si="90"/>
        <v>-</v>
      </c>
    </row>
    <row r="697" spans="1:44" ht="13.5" customHeight="1">
      <c r="A697">
        <v>694</v>
      </c>
      <c r="B697" s="107"/>
      <c r="C697" s="107"/>
      <c r="D697" s="50" t="str">
        <f t="shared" si="89"/>
        <v>-</v>
      </c>
      <c r="AP697" s="89"/>
      <c r="AQ697" s="89"/>
      <c r="AR697" t="str">
        <f t="shared" si="90"/>
        <v>-</v>
      </c>
    </row>
    <row r="698" spans="1:44" ht="13.5" customHeight="1">
      <c r="A698">
        <v>695</v>
      </c>
      <c r="B698" s="107"/>
      <c r="C698" s="107"/>
      <c r="D698" s="50" t="str">
        <f t="shared" si="89"/>
        <v>-</v>
      </c>
      <c r="AP698" s="89"/>
      <c r="AQ698" s="89"/>
      <c r="AR698" t="str">
        <f t="shared" si="90"/>
        <v>-</v>
      </c>
    </row>
    <row r="699" spans="1:44" ht="13.5" customHeight="1">
      <c r="A699">
        <v>696</v>
      </c>
      <c r="B699" s="107"/>
      <c r="C699" s="107"/>
      <c r="D699" s="50" t="str">
        <f t="shared" si="89"/>
        <v>-</v>
      </c>
      <c r="AP699" s="89"/>
      <c r="AQ699" s="89"/>
      <c r="AR699" t="str">
        <f t="shared" si="90"/>
        <v>-</v>
      </c>
    </row>
    <row r="700" spans="1:44" ht="13.5" customHeight="1">
      <c r="A700">
        <v>697</v>
      </c>
      <c r="B700" s="107"/>
      <c r="C700" s="107"/>
      <c r="D700" s="50" t="str">
        <f t="shared" si="89"/>
        <v>-</v>
      </c>
      <c r="AP700" s="89"/>
      <c r="AQ700" s="89"/>
      <c r="AR700" t="str">
        <f t="shared" si="90"/>
        <v>-</v>
      </c>
    </row>
    <row r="701" spans="1:44" ht="13.5" customHeight="1">
      <c r="A701">
        <v>698</v>
      </c>
      <c r="B701" s="107"/>
      <c r="C701" s="107"/>
      <c r="D701" s="50" t="str">
        <f t="shared" si="89"/>
        <v>-</v>
      </c>
      <c r="AP701" s="89"/>
      <c r="AQ701" s="89"/>
      <c r="AR701" t="str">
        <f t="shared" si="90"/>
        <v>-</v>
      </c>
    </row>
    <row r="702" spans="1:44" ht="13.5" customHeight="1">
      <c r="A702">
        <v>699</v>
      </c>
      <c r="B702" s="107"/>
      <c r="C702" s="107"/>
      <c r="D702" s="50" t="str">
        <f t="shared" si="89"/>
        <v>-</v>
      </c>
      <c r="AP702" s="89"/>
      <c r="AQ702" s="89"/>
      <c r="AR702" t="str">
        <f t="shared" si="90"/>
        <v>-</v>
      </c>
    </row>
    <row r="703" spans="1:44" ht="13.5" customHeight="1">
      <c r="A703">
        <v>700</v>
      </c>
      <c r="B703" s="107"/>
      <c r="C703" s="107"/>
      <c r="D703" s="50" t="str">
        <f t="shared" si="89"/>
        <v>-</v>
      </c>
      <c r="AP703" s="89"/>
      <c r="AQ703" s="89"/>
      <c r="AR703" t="str">
        <f t="shared" si="90"/>
        <v>-</v>
      </c>
    </row>
    <row r="704" spans="1:44" ht="13.5" customHeight="1">
      <c r="A704">
        <v>701</v>
      </c>
      <c r="B704" s="107"/>
      <c r="C704" s="107"/>
      <c r="D704" s="50" t="str">
        <f t="shared" si="89"/>
        <v>-</v>
      </c>
      <c r="AP704" s="89"/>
      <c r="AQ704" s="89"/>
      <c r="AR704" t="str">
        <f t="shared" si="90"/>
        <v>-</v>
      </c>
    </row>
    <row r="705" spans="1:44" ht="13.5" customHeight="1">
      <c r="A705">
        <v>702</v>
      </c>
      <c r="B705" s="107"/>
      <c r="C705" s="107"/>
      <c r="D705" s="50" t="str">
        <f t="shared" si="89"/>
        <v>-</v>
      </c>
      <c r="AP705" s="89"/>
      <c r="AQ705" s="89"/>
      <c r="AR705" t="str">
        <f t="shared" si="90"/>
        <v>-</v>
      </c>
    </row>
    <row r="706" spans="1:44" ht="13.5" customHeight="1">
      <c r="A706">
        <v>703</v>
      </c>
      <c r="B706" s="107"/>
      <c r="C706" s="107"/>
      <c r="D706" s="50" t="str">
        <f t="shared" si="89"/>
        <v>-</v>
      </c>
      <c r="AP706" s="89"/>
      <c r="AQ706" s="89"/>
      <c r="AR706" t="str">
        <f t="shared" si="90"/>
        <v>-</v>
      </c>
    </row>
    <row r="707" spans="1:44" ht="13.5" customHeight="1">
      <c r="A707">
        <v>704</v>
      </c>
      <c r="B707" s="107"/>
      <c r="C707" s="107"/>
      <c r="D707" s="50" t="str">
        <f t="shared" si="89"/>
        <v>-</v>
      </c>
      <c r="AP707" s="89"/>
      <c r="AQ707" s="89"/>
      <c r="AR707" t="str">
        <f t="shared" si="90"/>
        <v>-</v>
      </c>
    </row>
    <row r="708" spans="1:44" ht="13.5" customHeight="1">
      <c r="A708">
        <v>705</v>
      </c>
      <c r="B708" s="107"/>
      <c r="C708" s="107"/>
      <c r="D708" s="50" t="str">
        <f t="shared" si="89"/>
        <v>-</v>
      </c>
      <c r="AP708" s="89"/>
      <c r="AQ708" s="89"/>
      <c r="AR708" t="str">
        <f t="shared" si="90"/>
        <v>-</v>
      </c>
    </row>
    <row r="709" spans="1:44" ht="13.5" customHeight="1">
      <c r="A709">
        <v>706</v>
      </c>
      <c r="B709" s="107"/>
      <c r="C709" s="107"/>
      <c r="D709" s="50" t="str">
        <f aca="true" t="shared" si="91" ref="D709:D772">TRIM(B709)&amp;"-"&amp;TRIM(C709)</f>
        <v>-</v>
      </c>
      <c r="AP709" s="89"/>
      <c r="AQ709" s="89"/>
      <c r="AR709" t="str">
        <f t="shared" si="90"/>
        <v>-</v>
      </c>
    </row>
    <row r="710" spans="1:44" ht="13.5" customHeight="1">
      <c r="A710">
        <v>707</v>
      </c>
      <c r="B710" s="107"/>
      <c r="C710" s="107"/>
      <c r="D710" s="50" t="str">
        <f t="shared" si="91"/>
        <v>-</v>
      </c>
      <c r="AP710" s="89"/>
      <c r="AQ710" s="89"/>
      <c r="AR710" t="str">
        <f t="shared" si="90"/>
        <v>-</v>
      </c>
    </row>
    <row r="711" spans="1:44" ht="13.5" customHeight="1">
      <c r="A711">
        <v>708</v>
      </c>
      <c r="B711" s="107"/>
      <c r="C711" s="107"/>
      <c r="D711" s="50" t="str">
        <f t="shared" si="91"/>
        <v>-</v>
      </c>
      <c r="AP711" s="89"/>
      <c r="AQ711" s="89"/>
      <c r="AR711" t="str">
        <f t="shared" si="90"/>
        <v>-</v>
      </c>
    </row>
    <row r="712" spans="1:44" ht="13.5" customHeight="1">
      <c r="A712">
        <v>709</v>
      </c>
      <c r="B712" s="107"/>
      <c r="C712" s="107"/>
      <c r="D712" s="50" t="str">
        <f t="shared" si="91"/>
        <v>-</v>
      </c>
      <c r="AP712" s="89"/>
      <c r="AQ712" s="89"/>
      <c r="AR712" t="str">
        <f t="shared" si="90"/>
        <v>-</v>
      </c>
    </row>
    <row r="713" spans="1:44" ht="13.5" customHeight="1">
      <c r="A713">
        <v>710</v>
      </c>
      <c r="B713" s="107"/>
      <c r="C713" s="107"/>
      <c r="D713" s="50" t="str">
        <f t="shared" si="91"/>
        <v>-</v>
      </c>
      <c r="AP713" s="89"/>
      <c r="AQ713" s="89"/>
      <c r="AR713" t="str">
        <f t="shared" si="90"/>
        <v>-</v>
      </c>
    </row>
    <row r="714" spans="1:44" ht="13.5" customHeight="1">
      <c r="A714">
        <v>711</v>
      </c>
      <c r="B714" s="107"/>
      <c r="C714" s="107"/>
      <c r="D714" s="50" t="str">
        <f t="shared" si="91"/>
        <v>-</v>
      </c>
      <c r="AP714" s="89"/>
      <c r="AQ714" s="89"/>
      <c r="AR714" t="str">
        <f t="shared" si="90"/>
        <v>-</v>
      </c>
    </row>
    <row r="715" spans="1:44" ht="13.5" customHeight="1">
      <c r="A715">
        <v>712</v>
      </c>
      <c r="B715" s="107"/>
      <c r="C715" s="107"/>
      <c r="D715" s="50" t="str">
        <f t="shared" si="91"/>
        <v>-</v>
      </c>
      <c r="AP715" s="89"/>
      <c r="AQ715" s="89"/>
      <c r="AR715" t="str">
        <f t="shared" si="90"/>
        <v>-</v>
      </c>
    </row>
    <row r="716" spans="1:44" ht="13.5" customHeight="1">
      <c r="A716">
        <v>713</v>
      </c>
      <c r="B716" s="107"/>
      <c r="C716" s="107"/>
      <c r="D716" s="50" t="str">
        <f t="shared" si="91"/>
        <v>-</v>
      </c>
      <c r="AP716" s="89"/>
      <c r="AQ716" s="89"/>
      <c r="AR716" t="str">
        <f t="shared" si="90"/>
        <v>-</v>
      </c>
    </row>
    <row r="717" spans="1:44" ht="13.5" customHeight="1">
      <c r="A717">
        <v>714</v>
      </c>
      <c r="B717" s="107"/>
      <c r="C717" s="107"/>
      <c r="D717" s="50" t="str">
        <f t="shared" si="91"/>
        <v>-</v>
      </c>
      <c r="AP717" s="89"/>
      <c r="AQ717" s="89"/>
      <c r="AR717" t="str">
        <f t="shared" si="90"/>
        <v>-</v>
      </c>
    </row>
    <row r="718" spans="1:44" ht="13.5" customHeight="1">
      <c r="A718">
        <v>715</v>
      </c>
      <c r="B718" s="107"/>
      <c r="C718" s="107"/>
      <c r="D718" s="50" t="str">
        <f t="shared" si="91"/>
        <v>-</v>
      </c>
      <c r="AP718" s="89"/>
      <c r="AQ718" s="89"/>
      <c r="AR718" t="str">
        <f t="shared" si="90"/>
        <v>-</v>
      </c>
    </row>
    <row r="719" spans="1:44" ht="13.5" customHeight="1">
      <c r="A719">
        <v>716</v>
      </c>
      <c r="B719" s="107"/>
      <c r="C719" s="107"/>
      <c r="D719" s="50" t="str">
        <f t="shared" si="91"/>
        <v>-</v>
      </c>
      <c r="AP719" s="89"/>
      <c r="AQ719" s="89"/>
      <c r="AR719" t="str">
        <f t="shared" si="90"/>
        <v>-</v>
      </c>
    </row>
    <row r="720" spans="1:44" ht="13.5" customHeight="1">
      <c r="A720">
        <v>717</v>
      </c>
      <c r="B720" s="107"/>
      <c r="C720" s="107"/>
      <c r="D720" s="50" t="str">
        <f t="shared" si="91"/>
        <v>-</v>
      </c>
      <c r="AP720" s="89"/>
      <c r="AQ720" s="89"/>
      <c r="AR720" t="str">
        <f t="shared" si="90"/>
        <v>-</v>
      </c>
    </row>
    <row r="721" spans="1:44" ht="13.5" customHeight="1">
      <c r="A721">
        <v>718</v>
      </c>
      <c r="B721" s="107"/>
      <c r="C721" s="107"/>
      <c r="D721" s="50" t="str">
        <f t="shared" si="91"/>
        <v>-</v>
      </c>
      <c r="AP721" s="89"/>
      <c r="AQ721" s="89"/>
      <c r="AR721" t="str">
        <f t="shared" si="90"/>
        <v>-</v>
      </c>
    </row>
    <row r="722" spans="1:44" ht="13.5" customHeight="1">
      <c r="A722">
        <v>719</v>
      </c>
      <c r="B722" s="107"/>
      <c r="C722" s="107"/>
      <c r="D722" s="50" t="str">
        <f t="shared" si="91"/>
        <v>-</v>
      </c>
      <c r="AP722" s="89"/>
      <c r="AQ722" s="89"/>
      <c r="AR722" t="str">
        <f t="shared" si="90"/>
        <v>-</v>
      </c>
    </row>
    <row r="723" spans="1:44" ht="13.5" customHeight="1">
      <c r="A723">
        <v>720</v>
      </c>
      <c r="B723" s="107"/>
      <c r="C723" s="107"/>
      <c r="D723" s="50" t="str">
        <f t="shared" si="91"/>
        <v>-</v>
      </c>
      <c r="AP723" s="89"/>
      <c r="AQ723" s="89"/>
      <c r="AR723" t="str">
        <f t="shared" si="90"/>
        <v>-</v>
      </c>
    </row>
    <row r="724" spans="1:44" ht="13.5" customHeight="1">
      <c r="A724">
        <v>721</v>
      </c>
      <c r="B724" s="107"/>
      <c r="C724" s="107"/>
      <c r="D724" s="50" t="str">
        <f t="shared" si="91"/>
        <v>-</v>
      </c>
      <c r="AP724" s="89"/>
      <c r="AQ724" s="89"/>
      <c r="AR724" t="str">
        <f t="shared" si="90"/>
        <v>-</v>
      </c>
    </row>
    <row r="725" spans="1:44" ht="13.5" customHeight="1">
      <c r="A725">
        <v>722</v>
      </c>
      <c r="B725" s="107"/>
      <c r="C725" s="107"/>
      <c r="D725" s="50" t="str">
        <f t="shared" si="91"/>
        <v>-</v>
      </c>
      <c r="AP725" s="89"/>
      <c r="AQ725" s="89"/>
      <c r="AR725" t="str">
        <f t="shared" si="90"/>
        <v>-</v>
      </c>
    </row>
    <row r="726" spans="1:44" ht="13.5" customHeight="1">
      <c r="A726">
        <v>723</v>
      </c>
      <c r="B726" s="107"/>
      <c r="C726" s="107"/>
      <c r="D726" s="50" t="str">
        <f t="shared" si="91"/>
        <v>-</v>
      </c>
      <c r="AP726" s="89"/>
      <c r="AQ726" s="89"/>
      <c r="AR726" t="str">
        <f t="shared" si="90"/>
        <v>-</v>
      </c>
    </row>
    <row r="727" spans="1:44" ht="13.5" customHeight="1">
      <c r="A727">
        <v>724</v>
      </c>
      <c r="B727" s="107"/>
      <c r="C727" s="107"/>
      <c r="D727" s="50" t="str">
        <f t="shared" si="91"/>
        <v>-</v>
      </c>
      <c r="AP727" s="89"/>
      <c r="AQ727" s="89"/>
      <c r="AR727" t="str">
        <f t="shared" si="90"/>
        <v>-</v>
      </c>
    </row>
    <row r="728" spans="1:44" ht="13.5" customHeight="1">
      <c r="A728">
        <v>725</v>
      </c>
      <c r="B728" s="107"/>
      <c r="C728" s="107"/>
      <c r="D728" s="50" t="str">
        <f t="shared" si="91"/>
        <v>-</v>
      </c>
      <c r="AP728" s="89"/>
      <c r="AQ728" s="89"/>
      <c r="AR728" t="str">
        <f t="shared" si="90"/>
        <v>-</v>
      </c>
    </row>
    <row r="729" spans="1:44" ht="13.5" customHeight="1">
      <c r="A729">
        <v>726</v>
      </c>
      <c r="B729" s="107"/>
      <c r="C729" s="107"/>
      <c r="D729" s="50" t="str">
        <f t="shared" si="91"/>
        <v>-</v>
      </c>
      <c r="AP729" s="89"/>
      <c r="AQ729" s="89"/>
      <c r="AR729" t="str">
        <f t="shared" si="90"/>
        <v>-</v>
      </c>
    </row>
    <row r="730" spans="1:44" ht="13.5" customHeight="1">
      <c r="A730">
        <v>727</v>
      </c>
      <c r="B730" s="107"/>
      <c r="C730" s="107"/>
      <c r="D730" s="50" t="str">
        <f t="shared" si="91"/>
        <v>-</v>
      </c>
      <c r="AP730" s="89"/>
      <c r="AQ730" s="89"/>
      <c r="AR730" t="str">
        <f t="shared" si="90"/>
        <v>-</v>
      </c>
    </row>
    <row r="731" spans="1:44" ht="13.5" customHeight="1">
      <c r="A731">
        <v>728</v>
      </c>
      <c r="B731" s="107"/>
      <c r="C731" s="107"/>
      <c r="D731" s="50" t="str">
        <f t="shared" si="91"/>
        <v>-</v>
      </c>
      <c r="AP731" s="89"/>
      <c r="AQ731" s="89"/>
      <c r="AR731" t="str">
        <f t="shared" si="90"/>
        <v>-</v>
      </c>
    </row>
    <row r="732" spans="1:44" ht="13.5" customHeight="1">
      <c r="A732">
        <v>729</v>
      </c>
      <c r="B732" s="107"/>
      <c r="C732" s="107"/>
      <c r="D732" s="50" t="str">
        <f t="shared" si="91"/>
        <v>-</v>
      </c>
      <c r="AP732" s="89"/>
      <c r="AQ732" s="89"/>
      <c r="AR732" t="str">
        <f t="shared" si="90"/>
        <v>-</v>
      </c>
    </row>
    <row r="733" spans="1:44" ht="13.5" customHeight="1">
      <c r="A733">
        <v>730</v>
      </c>
      <c r="B733" s="107"/>
      <c r="C733" s="107"/>
      <c r="D733" s="50" t="str">
        <f t="shared" si="91"/>
        <v>-</v>
      </c>
      <c r="AP733" s="89"/>
      <c r="AQ733" s="89"/>
      <c r="AR733" t="str">
        <f t="shared" si="90"/>
        <v>-</v>
      </c>
    </row>
    <row r="734" spans="1:44" ht="13.5" customHeight="1">
      <c r="A734">
        <v>731</v>
      </c>
      <c r="B734" s="107"/>
      <c r="C734" s="107"/>
      <c r="D734" s="50" t="str">
        <f t="shared" si="91"/>
        <v>-</v>
      </c>
      <c r="AP734" s="89"/>
      <c r="AQ734" s="89"/>
      <c r="AR734" t="str">
        <f t="shared" si="90"/>
        <v>-</v>
      </c>
    </row>
    <row r="735" spans="1:44" ht="13.5" customHeight="1">
      <c r="A735">
        <v>732</v>
      </c>
      <c r="B735" s="107"/>
      <c r="C735" s="107"/>
      <c r="D735" s="50" t="str">
        <f t="shared" si="91"/>
        <v>-</v>
      </c>
      <c r="AP735" s="89"/>
      <c r="AQ735" s="89"/>
      <c r="AR735" t="str">
        <f t="shared" si="90"/>
        <v>-</v>
      </c>
    </row>
    <row r="736" spans="1:44" ht="13.5" customHeight="1">
      <c r="A736">
        <v>733</v>
      </c>
      <c r="B736" s="107"/>
      <c r="C736" s="107"/>
      <c r="D736" s="50" t="str">
        <f t="shared" si="91"/>
        <v>-</v>
      </c>
      <c r="AP736" s="89"/>
      <c r="AQ736" s="89"/>
      <c r="AR736" t="str">
        <f t="shared" si="90"/>
        <v>-</v>
      </c>
    </row>
    <row r="737" spans="1:44" ht="13.5" customHeight="1">
      <c r="A737">
        <v>734</v>
      </c>
      <c r="B737" s="107"/>
      <c r="C737" s="107"/>
      <c r="D737" s="50" t="str">
        <f t="shared" si="91"/>
        <v>-</v>
      </c>
      <c r="AP737" s="89"/>
      <c r="AQ737" s="89"/>
      <c r="AR737" t="str">
        <f t="shared" si="90"/>
        <v>-</v>
      </c>
    </row>
    <row r="738" spans="1:44" ht="13.5" customHeight="1">
      <c r="A738">
        <v>735</v>
      </c>
      <c r="B738" s="107"/>
      <c r="C738" s="107"/>
      <c r="D738" s="50" t="str">
        <f t="shared" si="91"/>
        <v>-</v>
      </c>
      <c r="AP738" s="89"/>
      <c r="AQ738" s="89"/>
      <c r="AR738" t="str">
        <f t="shared" si="90"/>
        <v>-</v>
      </c>
    </row>
    <row r="739" spans="1:44" ht="13.5" customHeight="1">
      <c r="A739">
        <v>736</v>
      </c>
      <c r="B739" s="107"/>
      <c r="C739" s="107"/>
      <c r="D739" s="50" t="str">
        <f t="shared" si="91"/>
        <v>-</v>
      </c>
      <c r="AP739" s="89"/>
      <c r="AQ739" s="89"/>
      <c r="AR739" t="str">
        <f t="shared" si="90"/>
        <v>-</v>
      </c>
    </row>
    <row r="740" spans="1:44" ht="13.5" customHeight="1">
      <c r="A740">
        <v>737</v>
      </c>
      <c r="B740" s="107"/>
      <c r="C740" s="107"/>
      <c r="D740" s="50" t="str">
        <f t="shared" si="91"/>
        <v>-</v>
      </c>
      <c r="AP740" s="89"/>
      <c r="AQ740" s="89"/>
      <c r="AR740" t="str">
        <f t="shared" si="90"/>
        <v>-</v>
      </c>
    </row>
    <row r="741" spans="1:44" ht="13.5" customHeight="1">
      <c r="A741">
        <v>738</v>
      </c>
      <c r="B741" s="107"/>
      <c r="C741" s="107"/>
      <c r="D741" s="50" t="str">
        <f t="shared" si="91"/>
        <v>-</v>
      </c>
      <c r="AP741" s="89"/>
      <c r="AQ741" s="89"/>
      <c r="AR741" t="str">
        <f t="shared" si="90"/>
        <v>-</v>
      </c>
    </row>
    <row r="742" spans="1:44" ht="13.5" customHeight="1">
      <c r="A742">
        <v>739</v>
      </c>
      <c r="B742" s="107"/>
      <c r="C742" s="107"/>
      <c r="D742" s="50" t="str">
        <f t="shared" si="91"/>
        <v>-</v>
      </c>
      <c r="AP742" s="89"/>
      <c r="AQ742" s="89"/>
      <c r="AR742" t="str">
        <f t="shared" si="90"/>
        <v>-</v>
      </c>
    </row>
    <row r="743" spans="1:44" ht="13.5" customHeight="1">
      <c r="A743">
        <v>740</v>
      </c>
      <c r="B743" s="107"/>
      <c r="C743" s="107"/>
      <c r="D743" s="50" t="str">
        <f t="shared" si="91"/>
        <v>-</v>
      </c>
      <c r="AP743" s="89"/>
      <c r="AQ743" s="89"/>
      <c r="AR743" t="str">
        <f t="shared" si="90"/>
        <v>-</v>
      </c>
    </row>
    <row r="744" spans="1:44" ht="13.5" customHeight="1">
      <c r="A744">
        <v>741</v>
      </c>
      <c r="B744" s="107"/>
      <c r="C744" s="107"/>
      <c r="D744" s="50" t="str">
        <f t="shared" si="91"/>
        <v>-</v>
      </c>
      <c r="AP744" s="89"/>
      <c r="AQ744" s="89"/>
      <c r="AR744" t="str">
        <f aca="true" t="shared" si="92" ref="AR744:AR807">AP744&amp;"-"&amp;AQ744</f>
        <v>-</v>
      </c>
    </row>
    <row r="745" spans="1:44" ht="13.5" customHeight="1">
      <c r="A745">
        <v>742</v>
      </c>
      <c r="B745" s="107"/>
      <c r="C745" s="107"/>
      <c r="D745" s="50" t="str">
        <f t="shared" si="91"/>
        <v>-</v>
      </c>
      <c r="AP745" s="89"/>
      <c r="AQ745" s="89"/>
      <c r="AR745" t="str">
        <f t="shared" si="92"/>
        <v>-</v>
      </c>
    </row>
    <row r="746" spans="1:44" ht="13.5" customHeight="1">
      <c r="A746">
        <v>743</v>
      </c>
      <c r="B746" s="107"/>
      <c r="C746" s="107"/>
      <c r="D746" s="50" t="str">
        <f t="shared" si="91"/>
        <v>-</v>
      </c>
      <c r="AP746" s="89"/>
      <c r="AQ746" s="89"/>
      <c r="AR746" t="str">
        <f t="shared" si="92"/>
        <v>-</v>
      </c>
    </row>
    <row r="747" spans="1:44" ht="13.5" customHeight="1">
      <c r="A747">
        <v>744</v>
      </c>
      <c r="B747" s="107"/>
      <c r="C747" s="107"/>
      <c r="D747" s="50" t="str">
        <f t="shared" si="91"/>
        <v>-</v>
      </c>
      <c r="AP747" s="89"/>
      <c r="AQ747" s="89"/>
      <c r="AR747" t="str">
        <f t="shared" si="92"/>
        <v>-</v>
      </c>
    </row>
    <row r="748" spans="1:44" ht="13.5" customHeight="1">
      <c r="A748">
        <v>745</v>
      </c>
      <c r="B748" s="107"/>
      <c r="C748" s="107"/>
      <c r="D748" s="50" t="str">
        <f t="shared" si="91"/>
        <v>-</v>
      </c>
      <c r="AP748" s="89"/>
      <c r="AQ748" s="89"/>
      <c r="AR748" t="str">
        <f t="shared" si="92"/>
        <v>-</v>
      </c>
    </row>
    <row r="749" spans="1:44" ht="13.5" customHeight="1">
      <c r="A749">
        <v>746</v>
      </c>
      <c r="B749" s="107"/>
      <c r="C749" s="107"/>
      <c r="D749" s="50" t="str">
        <f t="shared" si="91"/>
        <v>-</v>
      </c>
      <c r="AP749" s="89"/>
      <c r="AQ749" s="89"/>
      <c r="AR749" t="str">
        <f t="shared" si="92"/>
        <v>-</v>
      </c>
    </row>
    <row r="750" spans="1:44" ht="13.5" customHeight="1">
      <c r="A750">
        <v>747</v>
      </c>
      <c r="B750" s="107"/>
      <c r="C750" s="107"/>
      <c r="D750" s="50" t="str">
        <f t="shared" si="91"/>
        <v>-</v>
      </c>
      <c r="AP750" s="89"/>
      <c r="AQ750" s="89"/>
      <c r="AR750" t="str">
        <f t="shared" si="92"/>
        <v>-</v>
      </c>
    </row>
    <row r="751" spans="1:44" ht="13.5" customHeight="1">
      <c r="A751">
        <v>748</v>
      </c>
      <c r="B751" s="107"/>
      <c r="C751" s="107"/>
      <c r="D751" s="50" t="str">
        <f t="shared" si="91"/>
        <v>-</v>
      </c>
      <c r="AP751" s="89"/>
      <c r="AQ751" s="89"/>
      <c r="AR751" t="str">
        <f t="shared" si="92"/>
        <v>-</v>
      </c>
    </row>
    <row r="752" spans="1:44" ht="13.5" customHeight="1">
      <c r="A752">
        <v>749</v>
      </c>
      <c r="B752" s="107"/>
      <c r="C752" s="107"/>
      <c r="D752" s="50" t="str">
        <f t="shared" si="91"/>
        <v>-</v>
      </c>
      <c r="AP752" s="89"/>
      <c r="AQ752" s="89"/>
      <c r="AR752" t="str">
        <f t="shared" si="92"/>
        <v>-</v>
      </c>
    </row>
    <row r="753" spans="1:44" ht="13.5" customHeight="1">
      <c r="A753">
        <v>750</v>
      </c>
      <c r="B753" s="107"/>
      <c r="C753" s="107"/>
      <c r="D753" s="50" t="str">
        <f t="shared" si="91"/>
        <v>-</v>
      </c>
      <c r="AP753" s="89"/>
      <c r="AQ753" s="89"/>
      <c r="AR753" t="str">
        <f t="shared" si="92"/>
        <v>-</v>
      </c>
    </row>
    <row r="754" spans="1:44" ht="13.5" customHeight="1">
      <c r="A754">
        <v>751</v>
      </c>
      <c r="B754" s="107"/>
      <c r="C754" s="107"/>
      <c r="D754" s="50" t="str">
        <f t="shared" si="91"/>
        <v>-</v>
      </c>
      <c r="AP754" s="89"/>
      <c r="AQ754" s="89"/>
      <c r="AR754" t="str">
        <f t="shared" si="92"/>
        <v>-</v>
      </c>
    </row>
    <row r="755" spans="1:44" ht="13.5" customHeight="1">
      <c r="A755">
        <v>752</v>
      </c>
      <c r="B755" s="107"/>
      <c r="C755" s="107"/>
      <c r="D755" s="50" t="str">
        <f t="shared" si="91"/>
        <v>-</v>
      </c>
      <c r="AP755" s="89"/>
      <c r="AQ755" s="89"/>
      <c r="AR755" t="str">
        <f t="shared" si="92"/>
        <v>-</v>
      </c>
    </row>
    <row r="756" spans="1:44" ht="13.5" customHeight="1">
      <c r="A756">
        <v>753</v>
      </c>
      <c r="B756" s="107"/>
      <c r="C756" s="107"/>
      <c r="D756" s="50" t="str">
        <f t="shared" si="91"/>
        <v>-</v>
      </c>
      <c r="AP756" s="89"/>
      <c r="AQ756" s="89"/>
      <c r="AR756" t="str">
        <f t="shared" si="92"/>
        <v>-</v>
      </c>
    </row>
    <row r="757" spans="1:44" ht="13.5" customHeight="1">
      <c r="A757">
        <v>754</v>
      </c>
      <c r="B757" s="107"/>
      <c r="C757" s="107"/>
      <c r="D757" s="50" t="str">
        <f t="shared" si="91"/>
        <v>-</v>
      </c>
      <c r="AP757" s="89"/>
      <c r="AQ757" s="89"/>
      <c r="AR757" t="str">
        <f t="shared" si="92"/>
        <v>-</v>
      </c>
    </row>
    <row r="758" spans="1:44" ht="13.5" customHeight="1">
      <c r="A758">
        <v>755</v>
      </c>
      <c r="B758" s="107"/>
      <c r="C758" s="107"/>
      <c r="D758" s="50" t="str">
        <f t="shared" si="91"/>
        <v>-</v>
      </c>
      <c r="AP758" s="89"/>
      <c r="AQ758" s="89"/>
      <c r="AR758" t="str">
        <f t="shared" si="92"/>
        <v>-</v>
      </c>
    </row>
    <row r="759" spans="1:44" ht="13.5" customHeight="1">
      <c r="A759">
        <v>756</v>
      </c>
      <c r="B759" s="107"/>
      <c r="C759" s="107"/>
      <c r="D759" s="50" t="str">
        <f t="shared" si="91"/>
        <v>-</v>
      </c>
      <c r="AP759" s="89"/>
      <c r="AQ759" s="89"/>
      <c r="AR759" t="str">
        <f t="shared" si="92"/>
        <v>-</v>
      </c>
    </row>
    <row r="760" spans="1:44" ht="13.5" customHeight="1">
      <c r="A760">
        <v>757</v>
      </c>
      <c r="B760" s="107"/>
      <c r="C760" s="107"/>
      <c r="D760" s="50" t="str">
        <f t="shared" si="91"/>
        <v>-</v>
      </c>
      <c r="AP760" s="89"/>
      <c r="AQ760" s="89"/>
      <c r="AR760" t="str">
        <f t="shared" si="92"/>
        <v>-</v>
      </c>
    </row>
    <row r="761" spans="1:44" ht="13.5" customHeight="1">
      <c r="A761">
        <v>758</v>
      </c>
      <c r="B761" s="107"/>
      <c r="C761" s="107"/>
      <c r="D761" s="50" t="str">
        <f t="shared" si="91"/>
        <v>-</v>
      </c>
      <c r="AP761" s="89"/>
      <c r="AQ761" s="89"/>
      <c r="AR761" t="str">
        <f t="shared" si="92"/>
        <v>-</v>
      </c>
    </row>
    <row r="762" spans="1:44" ht="13.5" customHeight="1">
      <c r="A762">
        <v>759</v>
      </c>
      <c r="B762" s="107"/>
      <c r="C762" s="107"/>
      <c r="D762" s="50" t="str">
        <f t="shared" si="91"/>
        <v>-</v>
      </c>
      <c r="AP762" s="89"/>
      <c r="AQ762" s="89"/>
      <c r="AR762" t="str">
        <f t="shared" si="92"/>
        <v>-</v>
      </c>
    </row>
    <row r="763" spans="1:44" ht="13.5" customHeight="1">
      <c r="A763">
        <v>760</v>
      </c>
      <c r="B763" s="107"/>
      <c r="C763" s="107"/>
      <c r="D763" s="50" t="str">
        <f t="shared" si="91"/>
        <v>-</v>
      </c>
      <c r="AP763" s="89"/>
      <c r="AQ763" s="89"/>
      <c r="AR763" t="str">
        <f t="shared" si="92"/>
        <v>-</v>
      </c>
    </row>
    <row r="764" spans="1:44" ht="13.5" customHeight="1">
      <c r="A764">
        <v>761</v>
      </c>
      <c r="B764" s="107"/>
      <c r="C764" s="107"/>
      <c r="D764" s="50" t="str">
        <f t="shared" si="91"/>
        <v>-</v>
      </c>
      <c r="AP764" s="89"/>
      <c r="AQ764" s="89"/>
      <c r="AR764" t="str">
        <f t="shared" si="92"/>
        <v>-</v>
      </c>
    </row>
    <row r="765" spans="1:44" ht="13.5" customHeight="1">
      <c r="A765">
        <v>762</v>
      </c>
      <c r="B765" s="107"/>
      <c r="C765" s="107"/>
      <c r="D765" s="50" t="str">
        <f t="shared" si="91"/>
        <v>-</v>
      </c>
      <c r="AP765" s="89"/>
      <c r="AQ765" s="89"/>
      <c r="AR765" t="str">
        <f t="shared" si="92"/>
        <v>-</v>
      </c>
    </row>
    <row r="766" spans="1:44" ht="13.5" customHeight="1">
      <c r="A766">
        <v>763</v>
      </c>
      <c r="B766" s="107"/>
      <c r="C766" s="107"/>
      <c r="D766" s="50" t="str">
        <f t="shared" si="91"/>
        <v>-</v>
      </c>
      <c r="AP766" s="89"/>
      <c r="AQ766" s="89"/>
      <c r="AR766" t="str">
        <f t="shared" si="92"/>
        <v>-</v>
      </c>
    </row>
    <row r="767" spans="1:44" ht="13.5" customHeight="1">
      <c r="A767">
        <v>764</v>
      </c>
      <c r="B767" s="107"/>
      <c r="C767" s="107"/>
      <c r="D767" s="50" t="str">
        <f t="shared" si="91"/>
        <v>-</v>
      </c>
      <c r="AP767" s="89"/>
      <c r="AQ767" s="89"/>
      <c r="AR767" t="str">
        <f t="shared" si="92"/>
        <v>-</v>
      </c>
    </row>
    <row r="768" spans="1:44" ht="13.5" customHeight="1">
      <c r="A768">
        <v>765</v>
      </c>
      <c r="B768" s="107"/>
      <c r="C768" s="107"/>
      <c r="D768" s="50" t="str">
        <f t="shared" si="91"/>
        <v>-</v>
      </c>
      <c r="AP768" s="89"/>
      <c r="AQ768" s="89"/>
      <c r="AR768" t="str">
        <f t="shared" si="92"/>
        <v>-</v>
      </c>
    </row>
    <row r="769" spans="1:44" ht="13.5" customHeight="1">
      <c r="A769">
        <v>766</v>
      </c>
      <c r="B769" s="107"/>
      <c r="C769" s="107"/>
      <c r="D769" s="50" t="str">
        <f t="shared" si="91"/>
        <v>-</v>
      </c>
      <c r="AP769" s="89"/>
      <c r="AQ769" s="89"/>
      <c r="AR769" t="str">
        <f t="shared" si="92"/>
        <v>-</v>
      </c>
    </row>
    <row r="770" spans="1:44" ht="13.5" customHeight="1">
      <c r="A770">
        <v>767</v>
      </c>
      <c r="B770" s="107"/>
      <c r="C770" s="107"/>
      <c r="D770" s="50" t="str">
        <f t="shared" si="91"/>
        <v>-</v>
      </c>
      <c r="AP770" s="89"/>
      <c r="AQ770" s="89"/>
      <c r="AR770" t="str">
        <f t="shared" si="92"/>
        <v>-</v>
      </c>
    </row>
    <row r="771" spans="1:44" ht="13.5" customHeight="1">
      <c r="A771">
        <v>768</v>
      </c>
      <c r="B771" s="107"/>
      <c r="C771" s="107"/>
      <c r="D771" s="50" t="str">
        <f t="shared" si="91"/>
        <v>-</v>
      </c>
      <c r="AP771" s="89"/>
      <c r="AQ771" s="89"/>
      <c r="AR771" t="str">
        <f t="shared" si="92"/>
        <v>-</v>
      </c>
    </row>
    <row r="772" spans="1:44" ht="13.5" customHeight="1">
      <c r="A772">
        <v>769</v>
      </c>
      <c r="B772" s="107"/>
      <c r="C772" s="107"/>
      <c r="D772" s="50" t="str">
        <f t="shared" si="91"/>
        <v>-</v>
      </c>
      <c r="AP772" s="89"/>
      <c r="AQ772" s="89"/>
      <c r="AR772" t="str">
        <f t="shared" si="92"/>
        <v>-</v>
      </c>
    </row>
    <row r="773" spans="1:44" ht="13.5" customHeight="1">
      <c r="A773">
        <v>770</v>
      </c>
      <c r="B773" s="107"/>
      <c r="C773" s="107"/>
      <c r="D773" s="50" t="str">
        <f aca="true" t="shared" si="93" ref="D773:D836">TRIM(B773)&amp;"-"&amp;TRIM(C773)</f>
        <v>-</v>
      </c>
      <c r="AP773" s="89"/>
      <c r="AQ773" s="89"/>
      <c r="AR773" t="str">
        <f t="shared" si="92"/>
        <v>-</v>
      </c>
    </row>
    <row r="774" spans="1:44" ht="13.5" customHeight="1">
      <c r="A774">
        <v>771</v>
      </c>
      <c r="B774" s="107"/>
      <c r="C774" s="107"/>
      <c r="D774" s="50" t="str">
        <f t="shared" si="93"/>
        <v>-</v>
      </c>
      <c r="AP774" s="89"/>
      <c r="AQ774" s="89"/>
      <c r="AR774" t="str">
        <f t="shared" si="92"/>
        <v>-</v>
      </c>
    </row>
    <row r="775" spans="1:44" ht="13.5" customHeight="1">
      <c r="A775">
        <v>772</v>
      </c>
      <c r="B775" s="107"/>
      <c r="C775" s="107"/>
      <c r="D775" s="50" t="str">
        <f t="shared" si="93"/>
        <v>-</v>
      </c>
      <c r="AP775" s="89"/>
      <c r="AQ775" s="89"/>
      <c r="AR775" t="str">
        <f t="shared" si="92"/>
        <v>-</v>
      </c>
    </row>
    <row r="776" spans="1:44" ht="13.5" customHeight="1">
      <c r="A776">
        <v>773</v>
      </c>
      <c r="B776" s="107"/>
      <c r="C776" s="107"/>
      <c r="D776" s="50" t="str">
        <f t="shared" si="93"/>
        <v>-</v>
      </c>
      <c r="AP776" s="89"/>
      <c r="AQ776" s="89"/>
      <c r="AR776" t="str">
        <f t="shared" si="92"/>
        <v>-</v>
      </c>
    </row>
    <row r="777" spans="1:44" ht="13.5" customHeight="1">
      <c r="A777">
        <v>774</v>
      </c>
      <c r="B777" s="107"/>
      <c r="C777" s="107"/>
      <c r="D777" s="50" t="str">
        <f t="shared" si="93"/>
        <v>-</v>
      </c>
      <c r="AP777" s="89"/>
      <c r="AQ777" s="89"/>
      <c r="AR777" t="str">
        <f t="shared" si="92"/>
        <v>-</v>
      </c>
    </row>
    <row r="778" spans="1:44" ht="13.5" customHeight="1">
      <c r="A778">
        <v>775</v>
      </c>
      <c r="B778" s="107"/>
      <c r="C778" s="107"/>
      <c r="D778" s="50" t="str">
        <f t="shared" si="93"/>
        <v>-</v>
      </c>
      <c r="AP778" s="89"/>
      <c r="AQ778" s="89"/>
      <c r="AR778" t="str">
        <f t="shared" si="92"/>
        <v>-</v>
      </c>
    </row>
    <row r="779" spans="1:44" ht="13.5" customHeight="1">
      <c r="A779">
        <v>776</v>
      </c>
      <c r="B779" s="107"/>
      <c r="C779" s="107"/>
      <c r="D779" s="50" t="str">
        <f t="shared" si="93"/>
        <v>-</v>
      </c>
      <c r="AP779" s="89"/>
      <c r="AQ779" s="89"/>
      <c r="AR779" t="str">
        <f t="shared" si="92"/>
        <v>-</v>
      </c>
    </row>
    <row r="780" spans="1:44" ht="13.5" customHeight="1">
      <c r="A780">
        <v>777</v>
      </c>
      <c r="B780" s="107"/>
      <c r="C780" s="107"/>
      <c r="D780" s="50" t="str">
        <f t="shared" si="93"/>
        <v>-</v>
      </c>
      <c r="AP780" s="89"/>
      <c r="AQ780" s="89"/>
      <c r="AR780" t="str">
        <f t="shared" si="92"/>
        <v>-</v>
      </c>
    </row>
    <row r="781" spans="1:44" ht="13.5" customHeight="1">
      <c r="A781">
        <v>778</v>
      </c>
      <c r="B781" s="107"/>
      <c r="C781" s="107"/>
      <c r="D781" s="50" t="str">
        <f t="shared" si="93"/>
        <v>-</v>
      </c>
      <c r="AP781" s="89"/>
      <c r="AQ781" s="89"/>
      <c r="AR781" t="str">
        <f t="shared" si="92"/>
        <v>-</v>
      </c>
    </row>
    <row r="782" spans="1:44" ht="13.5" customHeight="1">
      <c r="A782">
        <v>779</v>
      </c>
      <c r="B782" s="107"/>
      <c r="C782" s="107"/>
      <c r="D782" s="50" t="str">
        <f t="shared" si="93"/>
        <v>-</v>
      </c>
      <c r="AP782" s="89"/>
      <c r="AQ782" s="89"/>
      <c r="AR782" t="str">
        <f t="shared" si="92"/>
        <v>-</v>
      </c>
    </row>
    <row r="783" spans="1:44" ht="13.5" customHeight="1">
      <c r="A783">
        <v>780</v>
      </c>
      <c r="B783" s="107"/>
      <c r="C783" s="107"/>
      <c r="D783" s="50" t="str">
        <f t="shared" si="93"/>
        <v>-</v>
      </c>
      <c r="AP783" s="89"/>
      <c r="AQ783" s="89"/>
      <c r="AR783" t="str">
        <f t="shared" si="92"/>
        <v>-</v>
      </c>
    </row>
    <row r="784" spans="1:44" ht="13.5" customHeight="1">
      <c r="A784">
        <v>781</v>
      </c>
      <c r="B784" s="107"/>
      <c r="C784" s="107"/>
      <c r="D784" s="50" t="str">
        <f t="shared" si="93"/>
        <v>-</v>
      </c>
      <c r="AP784" s="89"/>
      <c r="AQ784" s="89"/>
      <c r="AR784" t="str">
        <f t="shared" si="92"/>
        <v>-</v>
      </c>
    </row>
    <row r="785" spans="1:44" ht="13.5" customHeight="1">
      <c r="A785">
        <v>782</v>
      </c>
      <c r="B785" s="107"/>
      <c r="C785" s="107"/>
      <c r="D785" s="50" t="str">
        <f t="shared" si="93"/>
        <v>-</v>
      </c>
      <c r="AP785" s="89"/>
      <c r="AQ785" s="89"/>
      <c r="AR785" t="str">
        <f t="shared" si="92"/>
        <v>-</v>
      </c>
    </row>
    <row r="786" spans="1:44" ht="13.5" customHeight="1">
      <c r="A786">
        <v>783</v>
      </c>
      <c r="B786" s="107"/>
      <c r="C786" s="107"/>
      <c r="D786" s="50" t="str">
        <f t="shared" si="93"/>
        <v>-</v>
      </c>
      <c r="AP786" s="89"/>
      <c r="AQ786" s="89"/>
      <c r="AR786" t="str">
        <f t="shared" si="92"/>
        <v>-</v>
      </c>
    </row>
    <row r="787" spans="1:44" ht="13.5" customHeight="1">
      <c r="A787">
        <v>784</v>
      </c>
      <c r="B787" s="107"/>
      <c r="C787" s="107"/>
      <c r="D787" s="50" t="str">
        <f t="shared" si="93"/>
        <v>-</v>
      </c>
      <c r="AP787" s="89"/>
      <c r="AQ787" s="89"/>
      <c r="AR787" t="str">
        <f t="shared" si="92"/>
        <v>-</v>
      </c>
    </row>
    <row r="788" spans="1:44" ht="13.5" customHeight="1">
      <c r="A788">
        <v>785</v>
      </c>
      <c r="B788" s="107"/>
      <c r="C788" s="107"/>
      <c r="D788" s="50" t="str">
        <f t="shared" si="93"/>
        <v>-</v>
      </c>
      <c r="AP788" s="89"/>
      <c r="AQ788" s="89"/>
      <c r="AR788" t="str">
        <f t="shared" si="92"/>
        <v>-</v>
      </c>
    </row>
    <row r="789" spans="1:44" ht="13.5" customHeight="1">
      <c r="A789">
        <v>786</v>
      </c>
      <c r="B789" s="107"/>
      <c r="C789" s="107"/>
      <c r="D789" s="50" t="str">
        <f t="shared" si="93"/>
        <v>-</v>
      </c>
      <c r="AP789" s="89"/>
      <c r="AQ789" s="89"/>
      <c r="AR789" t="str">
        <f t="shared" si="92"/>
        <v>-</v>
      </c>
    </row>
    <row r="790" spans="1:44" ht="13.5" customHeight="1">
      <c r="A790">
        <v>787</v>
      </c>
      <c r="B790" s="107"/>
      <c r="C790" s="107"/>
      <c r="D790" s="50" t="str">
        <f t="shared" si="93"/>
        <v>-</v>
      </c>
      <c r="AP790" s="89"/>
      <c r="AQ790" s="89"/>
      <c r="AR790" t="str">
        <f t="shared" si="92"/>
        <v>-</v>
      </c>
    </row>
    <row r="791" spans="1:44" ht="13.5" customHeight="1">
      <c r="A791">
        <v>788</v>
      </c>
      <c r="B791" s="107"/>
      <c r="C791" s="107"/>
      <c r="D791" s="50" t="str">
        <f t="shared" si="93"/>
        <v>-</v>
      </c>
      <c r="AP791" s="89"/>
      <c r="AQ791" s="89"/>
      <c r="AR791" t="str">
        <f t="shared" si="92"/>
        <v>-</v>
      </c>
    </row>
    <row r="792" spans="1:44" ht="13.5" customHeight="1">
      <c r="A792">
        <v>789</v>
      </c>
      <c r="B792" s="107"/>
      <c r="C792" s="107"/>
      <c r="D792" s="50" t="str">
        <f t="shared" si="93"/>
        <v>-</v>
      </c>
      <c r="AP792" s="89"/>
      <c r="AQ792" s="89"/>
      <c r="AR792" t="str">
        <f t="shared" si="92"/>
        <v>-</v>
      </c>
    </row>
    <row r="793" spans="1:44" ht="13.5" customHeight="1">
      <c r="A793">
        <v>790</v>
      </c>
      <c r="B793" s="107"/>
      <c r="C793" s="107"/>
      <c r="D793" s="50" t="str">
        <f t="shared" si="93"/>
        <v>-</v>
      </c>
      <c r="AP793" s="89"/>
      <c r="AQ793" s="89"/>
      <c r="AR793" t="str">
        <f t="shared" si="92"/>
        <v>-</v>
      </c>
    </row>
    <row r="794" spans="1:44" ht="13.5" customHeight="1">
      <c r="A794">
        <v>791</v>
      </c>
      <c r="B794" s="107"/>
      <c r="C794" s="107"/>
      <c r="D794" s="50" t="str">
        <f t="shared" si="93"/>
        <v>-</v>
      </c>
      <c r="AP794" s="89"/>
      <c r="AQ794" s="89"/>
      <c r="AR794" t="str">
        <f t="shared" si="92"/>
        <v>-</v>
      </c>
    </row>
    <row r="795" spans="1:44" ht="13.5" customHeight="1">
      <c r="A795">
        <v>792</v>
      </c>
      <c r="B795" s="107"/>
      <c r="C795" s="107"/>
      <c r="D795" s="50" t="str">
        <f t="shared" si="93"/>
        <v>-</v>
      </c>
      <c r="AP795" s="89"/>
      <c r="AQ795" s="89"/>
      <c r="AR795" t="str">
        <f t="shared" si="92"/>
        <v>-</v>
      </c>
    </row>
    <row r="796" spans="1:44" ht="13.5" customHeight="1">
      <c r="A796">
        <v>793</v>
      </c>
      <c r="B796" s="107"/>
      <c r="C796" s="107"/>
      <c r="D796" s="50" t="str">
        <f t="shared" si="93"/>
        <v>-</v>
      </c>
      <c r="AP796" s="89"/>
      <c r="AQ796" s="89"/>
      <c r="AR796" t="str">
        <f t="shared" si="92"/>
        <v>-</v>
      </c>
    </row>
    <row r="797" spans="1:44" ht="13.5" customHeight="1">
      <c r="A797">
        <v>794</v>
      </c>
      <c r="B797" s="107"/>
      <c r="C797" s="107"/>
      <c r="D797" s="50" t="str">
        <f t="shared" si="93"/>
        <v>-</v>
      </c>
      <c r="AP797" s="89"/>
      <c r="AQ797" s="89"/>
      <c r="AR797" t="str">
        <f t="shared" si="92"/>
        <v>-</v>
      </c>
    </row>
    <row r="798" spans="1:44" ht="13.5" customHeight="1">
      <c r="A798">
        <v>795</v>
      </c>
      <c r="B798" s="107"/>
      <c r="C798" s="107"/>
      <c r="D798" s="50" t="str">
        <f t="shared" si="93"/>
        <v>-</v>
      </c>
      <c r="AP798" s="89"/>
      <c r="AQ798" s="89"/>
      <c r="AR798" t="str">
        <f t="shared" si="92"/>
        <v>-</v>
      </c>
    </row>
    <row r="799" spans="1:44" ht="13.5" customHeight="1">
      <c r="A799">
        <v>796</v>
      </c>
      <c r="B799" s="107"/>
      <c r="C799" s="107"/>
      <c r="D799" s="50" t="str">
        <f t="shared" si="93"/>
        <v>-</v>
      </c>
      <c r="AP799" s="89"/>
      <c r="AQ799" s="89"/>
      <c r="AR799" t="str">
        <f t="shared" si="92"/>
        <v>-</v>
      </c>
    </row>
    <row r="800" spans="1:44" ht="13.5" customHeight="1">
      <c r="A800">
        <v>797</v>
      </c>
      <c r="B800" s="107"/>
      <c r="C800" s="107"/>
      <c r="D800" s="50" t="str">
        <f t="shared" si="93"/>
        <v>-</v>
      </c>
      <c r="AP800" s="89"/>
      <c r="AQ800" s="89"/>
      <c r="AR800" t="str">
        <f t="shared" si="92"/>
        <v>-</v>
      </c>
    </row>
    <row r="801" spans="1:44" ht="13.5" customHeight="1">
      <c r="A801">
        <v>798</v>
      </c>
      <c r="B801" s="107"/>
      <c r="C801" s="107"/>
      <c r="D801" s="50" t="str">
        <f t="shared" si="93"/>
        <v>-</v>
      </c>
      <c r="AP801" s="89"/>
      <c r="AQ801" s="89"/>
      <c r="AR801" t="str">
        <f t="shared" si="92"/>
        <v>-</v>
      </c>
    </row>
    <row r="802" spans="1:44" ht="13.5" customHeight="1">
      <c r="A802">
        <v>799</v>
      </c>
      <c r="B802" s="107"/>
      <c r="C802" s="107"/>
      <c r="D802" s="50" t="str">
        <f t="shared" si="93"/>
        <v>-</v>
      </c>
      <c r="AP802" s="89"/>
      <c r="AQ802" s="89"/>
      <c r="AR802" t="str">
        <f t="shared" si="92"/>
        <v>-</v>
      </c>
    </row>
    <row r="803" spans="1:44" ht="13.5" customHeight="1">
      <c r="A803">
        <v>800</v>
      </c>
      <c r="B803" s="107"/>
      <c r="C803" s="107"/>
      <c r="D803" s="50" t="str">
        <f t="shared" si="93"/>
        <v>-</v>
      </c>
      <c r="AP803" s="89"/>
      <c r="AQ803" s="89"/>
      <c r="AR803" t="str">
        <f t="shared" si="92"/>
        <v>-</v>
      </c>
    </row>
    <row r="804" spans="1:44" ht="13.5" customHeight="1">
      <c r="A804">
        <v>801</v>
      </c>
      <c r="B804" s="107"/>
      <c r="C804" s="107"/>
      <c r="D804" s="50" t="str">
        <f t="shared" si="93"/>
        <v>-</v>
      </c>
      <c r="AP804" s="89"/>
      <c r="AQ804" s="89"/>
      <c r="AR804" t="str">
        <f t="shared" si="92"/>
        <v>-</v>
      </c>
    </row>
    <row r="805" spans="1:44" ht="13.5" customHeight="1">
      <c r="A805">
        <v>802</v>
      </c>
      <c r="B805" s="107"/>
      <c r="C805" s="107"/>
      <c r="D805" s="50" t="str">
        <f t="shared" si="93"/>
        <v>-</v>
      </c>
      <c r="AP805" s="89"/>
      <c r="AQ805" s="89"/>
      <c r="AR805" t="str">
        <f t="shared" si="92"/>
        <v>-</v>
      </c>
    </row>
    <row r="806" spans="1:44" ht="13.5" customHeight="1">
      <c r="A806">
        <v>803</v>
      </c>
      <c r="B806" s="107"/>
      <c r="C806" s="107"/>
      <c r="D806" s="50" t="str">
        <f t="shared" si="93"/>
        <v>-</v>
      </c>
      <c r="AP806" s="89"/>
      <c r="AQ806" s="89"/>
      <c r="AR806" t="str">
        <f t="shared" si="92"/>
        <v>-</v>
      </c>
    </row>
    <row r="807" spans="1:44" ht="13.5" customHeight="1">
      <c r="A807">
        <v>804</v>
      </c>
      <c r="B807" s="107"/>
      <c r="C807" s="107"/>
      <c r="D807" s="50" t="str">
        <f t="shared" si="93"/>
        <v>-</v>
      </c>
      <c r="AP807" s="89"/>
      <c r="AQ807" s="89"/>
      <c r="AR807" t="str">
        <f t="shared" si="92"/>
        <v>-</v>
      </c>
    </row>
    <row r="808" spans="1:44" ht="13.5" customHeight="1">
      <c r="A808">
        <v>805</v>
      </c>
      <c r="B808" s="107"/>
      <c r="C808" s="107"/>
      <c r="D808" s="50" t="str">
        <f t="shared" si="93"/>
        <v>-</v>
      </c>
      <c r="AP808" s="89"/>
      <c r="AQ808" s="89"/>
      <c r="AR808" t="str">
        <f aca="true" t="shared" si="94" ref="AR808:AR871">AP808&amp;"-"&amp;AQ808</f>
        <v>-</v>
      </c>
    </row>
    <row r="809" spans="1:44" ht="13.5" customHeight="1">
      <c r="A809">
        <v>806</v>
      </c>
      <c r="B809" s="107"/>
      <c r="C809" s="107"/>
      <c r="D809" s="50" t="str">
        <f t="shared" si="93"/>
        <v>-</v>
      </c>
      <c r="AP809" s="89"/>
      <c r="AQ809" s="89"/>
      <c r="AR809" t="str">
        <f t="shared" si="94"/>
        <v>-</v>
      </c>
    </row>
    <row r="810" spans="1:44" ht="13.5" customHeight="1">
      <c r="A810">
        <v>807</v>
      </c>
      <c r="B810" s="107"/>
      <c r="C810" s="107"/>
      <c r="D810" s="50" t="str">
        <f t="shared" si="93"/>
        <v>-</v>
      </c>
      <c r="AP810" s="89"/>
      <c r="AQ810" s="89"/>
      <c r="AR810" t="str">
        <f t="shared" si="94"/>
        <v>-</v>
      </c>
    </row>
    <row r="811" spans="1:44" ht="13.5" customHeight="1">
      <c r="A811">
        <v>808</v>
      </c>
      <c r="B811" s="107"/>
      <c r="C811" s="107"/>
      <c r="D811" s="50" t="str">
        <f t="shared" si="93"/>
        <v>-</v>
      </c>
      <c r="AP811" s="89"/>
      <c r="AQ811" s="89"/>
      <c r="AR811" t="str">
        <f t="shared" si="94"/>
        <v>-</v>
      </c>
    </row>
    <row r="812" spans="1:44" ht="13.5" customHeight="1">
      <c r="A812">
        <v>809</v>
      </c>
      <c r="B812" s="107"/>
      <c r="C812" s="107"/>
      <c r="D812" s="50" t="str">
        <f t="shared" si="93"/>
        <v>-</v>
      </c>
      <c r="AP812" s="89"/>
      <c r="AQ812" s="89"/>
      <c r="AR812" t="str">
        <f t="shared" si="94"/>
        <v>-</v>
      </c>
    </row>
    <row r="813" spans="1:44" ht="13.5" customHeight="1">
      <c r="A813">
        <v>810</v>
      </c>
      <c r="B813" s="107"/>
      <c r="C813" s="107"/>
      <c r="D813" s="50" t="str">
        <f t="shared" si="93"/>
        <v>-</v>
      </c>
      <c r="AP813" s="89"/>
      <c r="AQ813" s="89"/>
      <c r="AR813" t="str">
        <f t="shared" si="94"/>
        <v>-</v>
      </c>
    </row>
    <row r="814" spans="1:44" ht="13.5" customHeight="1">
      <c r="A814">
        <v>811</v>
      </c>
      <c r="B814" s="107"/>
      <c r="C814" s="107"/>
      <c r="D814" s="50" t="str">
        <f t="shared" si="93"/>
        <v>-</v>
      </c>
      <c r="AP814" s="89"/>
      <c r="AQ814" s="89"/>
      <c r="AR814" t="str">
        <f t="shared" si="94"/>
        <v>-</v>
      </c>
    </row>
    <row r="815" spans="1:44" ht="13.5" customHeight="1">
      <c r="A815">
        <v>812</v>
      </c>
      <c r="B815" s="107"/>
      <c r="C815" s="107"/>
      <c r="D815" s="50" t="str">
        <f t="shared" si="93"/>
        <v>-</v>
      </c>
      <c r="AP815" s="89"/>
      <c r="AQ815" s="89"/>
      <c r="AR815" t="str">
        <f t="shared" si="94"/>
        <v>-</v>
      </c>
    </row>
    <row r="816" spans="1:44" ht="13.5" customHeight="1">
      <c r="A816">
        <v>813</v>
      </c>
      <c r="B816" s="107"/>
      <c r="C816" s="107"/>
      <c r="D816" s="50" t="str">
        <f t="shared" si="93"/>
        <v>-</v>
      </c>
      <c r="AP816" s="89"/>
      <c r="AQ816" s="89"/>
      <c r="AR816" t="str">
        <f t="shared" si="94"/>
        <v>-</v>
      </c>
    </row>
    <row r="817" spans="1:44" ht="13.5" customHeight="1">
      <c r="A817">
        <v>814</v>
      </c>
      <c r="B817" s="107"/>
      <c r="C817" s="107"/>
      <c r="D817" s="50" t="str">
        <f t="shared" si="93"/>
        <v>-</v>
      </c>
      <c r="AP817" s="89"/>
      <c r="AQ817" s="89"/>
      <c r="AR817" t="str">
        <f t="shared" si="94"/>
        <v>-</v>
      </c>
    </row>
    <row r="818" spans="1:44" ht="13.5" customHeight="1">
      <c r="A818">
        <v>815</v>
      </c>
      <c r="B818" s="107"/>
      <c r="C818" s="107"/>
      <c r="D818" s="50" t="str">
        <f t="shared" si="93"/>
        <v>-</v>
      </c>
      <c r="AP818" s="89"/>
      <c r="AQ818" s="89"/>
      <c r="AR818" t="str">
        <f t="shared" si="94"/>
        <v>-</v>
      </c>
    </row>
    <row r="819" spans="1:44" ht="13.5" customHeight="1">
      <c r="A819">
        <v>816</v>
      </c>
      <c r="B819" s="107"/>
      <c r="C819" s="107"/>
      <c r="D819" s="50" t="str">
        <f t="shared" si="93"/>
        <v>-</v>
      </c>
      <c r="AP819" s="89"/>
      <c r="AQ819" s="89"/>
      <c r="AR819" t="str">
        <f t="shared" si="94"/>
        <v>-</v>
      </c>
    </row>
    <row r="820" spans="1:44" ht="13.5" customHeight="1">
      <c r="A820">
        <v>817</v>
      </c>
      <c r="B820" s="107"/>
      <c r="C820" s="107"/>
      <c r="D820" s="50" t="str">
        <f t="shared" si="93"/>
        <v>-</v>
      </c>
      <c r="AP820" s="89"/>
      <c r="AQ820" s="89"/>
      <c r="AR820" t="str">
        <f t="shared" si="94"/>
        <v>-</v>
      </c>
    </row>
    <row r="821" spans="1:44" ht="13.5" customHeight="1">
      <c r="A821">
        <v>818</v>
      </c>
      <c r="B821" s="107"/>
      <c r="C821" s="107"/>
      <c r="D821" s="50" t="str">
        <f t="shared" si="93"/>
        <v>-</v>
      </c>
      <c r="AP821" s="89"/>
      <c r="AQ821" s="89"/>
      <c r="AR821" t="str">
        <f t="shared" si="94"/>
        <v>-</v>
      </c>
    </row>
    <row r="822" spans="1:44" ht="13.5" customHeight="1">
      <c r="A822">
        <v>819</v>
      </c>
      <c r="B822" s="107"/>
      <c r="C822" s="107"/>
      <c r="D822" s="50" t="str">
        <f t="shared" si="93"/>
        <v>-</v>
      </c>
      <c r="AP822" s="89"/>
      <c r="AQ822" s="89"/>
      <c r="AR822" t="str">
        <f t="shared" si="94"/>
        <v>-</v>
      </c>
    </row>
    <row r="823" spans="1:44" ht="13.5" customHeight="1">
      <c r="A823">
        <v>820</v>
      </c>
      <c r="B823" s="107"/>
      <c r="C823" s="107"/>
      <c r="D823" s="50" t="str">
        <f t="shared" si="93"/>
        <v>-</v>
      </c>
      <c r="AP823" s="89"/>
      <c r="AQ823" s="89"/>
      <c r="AR823" t="str">
        <f t="shared" si="94"/>
        <v>-</v>
      </c>
    </row>
    <row r="824" spans="1:44" ht="13.5" customHeight="1">
      <c r="A824">
        <v>821</v>
      </c>
      <c r="B824" s="107"/>
      <c r="C824" s="107"/>
      <c r="D824" s="50" t="str">
        <f t="shared" si="93"/>
        <v>-</v>
      </c>
      <c r="AP824" s="89"/>
      <c r="AQ824" s="89"/>
      <c r="AR824" t="str">
        <f t="shared" si="94"/>
        <v>-</v>
      </c>
    </row>
    <row r="825" spans="1:44" ht="13.5" customHeight="1">
      <c r="A825">
        <v>822</v>
      </c>
      <c r="B825" s="107"/>
      <c r="C825" s="107"/>
      <c r="D825" s="50" t="str">
        <f t="shared" si="93"/>
        <v>-</v>
      </c>
      <c r="AP825" s="89"/>
      <c r="AQ825" s="89"/>
      <c r="AR825" t="str">
        <f t="shared" si="94"/>
        <v>-</v>
      </c>
    </row>
    <row r="826" spans="1:44" ht="13.5" customHeight="1">
      <c r="A826">
        <v>823</v>
      </c>
      <c r="B826" s="107"/>
      <c r="C826" s="107"/>
      <c r="D826" s="50" t="str">
        <f t="shared" si="93"/>
        <v>-</v>
      </c>
      <c r="AP826" s="89"/>
      <c r="AQ826" s="89"/>
      <c r="AR826" t="str">
        <f t="shared" si="94"/>
        <v>-</v>
      </c>
    </row>
    <row r="827" spans="1:44" ht="13.5" customHeight="1">
      <c r="A827">
        <v>824</v>
      </c>
      <c r="B827" s="107"/>
      <c r="C827" s="107"/>
      <c r="D827" s="50" t="str">
        <f t="shared" si="93"/>
        <v>-</v>
      </c>
      <c r="AP827" s="89"/>
      <c r="AQ827" s="89"/>
      <c r="AR827" t="str">
        <f t="shared" si="94"/>
        <v>-</v>
      </c>
    </row>
    <row r="828" spans="1:44" ht="13.5" customHeight="1">
      <c r="A828">
        <v>825</v>
      </c>
      <c r="B828" s="107"/>
      <c r="C828" s="107"/>
      <c r="D828" s="50" t="str">
        <f t="shared" si="93"/>
        <v>-</v>
      </c>
      <c r="AP828" s="89"/>
      <c r="AQ828" s="89"/>
      <c r="AR828" t="str">
        <f t="shared" si="94"/>
        <v>-</v>
      </c>
    </row>
    <row r="829" spans="1:44" ht="13.5" customHeight="1">
      <c r="A829">
        <v>826</v>
      </c>
      <c r="B829" s="107"/>
      <c r="C829" s="107"/>
      <c r="D829" s="50" t="str">
        <f t="shared" si="93"/>
        <v>-</v>
      </c>
      <c r="AP829" s="89"/>
      <c r="AQ829" s="89"/>
      <c r="AR829" t="str">
        <f t="shared" si="94"/>
        <v>-</v>
      </c>
    </row>
    <row r="830" spans="1:44" ht="13.5" customHeight="1">
      <c r="A830">
        <v>827</v>
      </c>
      <c r="B830" s="107"/>
      <c r="C830" s="107"/>
      <c r="D830" s="50" t="str">
        <f t="shared" si="93"/>
        <v>-</v>
      </c>
      <c r="AP830" s="89"/>
      <c r="AQ830" s="89"/>
      <c r="AR830" t="str">
        <f t="shared" si="94"/>
        <v>-</v>
      </c>
    </row>
    <row r="831" spans="1:44" ht="13.5" customHeight="1">
      <c r="A831">
        <v>828</v>
      </c>
      <c r="B831" s="107"/>
      <c r="C831" s="107"/>
      <c r="D831" s="50" t="str">
        <f t="shared" si="93"/>
        <v>-</v>
      </c>
      <c r="AP831" s="89"/>
      <c r="AQ831" s="89"/>
      <c r="AR831" t="str">
        <f t="shared" si="94"/>
        <v>-</v>
      </c>
    </row>
    <row r="832" spans="1:44" ht="13.5" customHeight="1">
      <c r="A832">
        <v>829</v>
      </c>
      <c r="B832" s="107"/>
      <c r="C832" s="107"/>
      <c r="D832" s="50" t="str">
        <f t="shared" si="93"/>
        <v>-</v>
      </c>
      <c r="AP832" s="89"/>
      <c r="AQ832" s="89"/>
      <c r="AR832" t="str">
        <f t="shared" si="94"/>
        <v>-</v>
      </c>
    </row>
    <row r="833" spans="1:44" ht="13.5" customHeight="1">
      <c r="A833">
        <v>830</v>
      </c>
      <c r="B833" s="107"/>
      <c r="C833" s="107"/>
      <c r="D833" s="50" t="str">
        <f t="shared" si="93"/>
        <v>-</v>
      </c>
      <c r="AP833" s="89"/>
      <c r="AQ833" s="89"/>
      <c r="AR833" t="str">
        <f t="shared" si="94"/>
        <v>-</v>
      </c>
    </row>
    <row r="834" spans="1:44" ht="13.5" customHeight="1">
      <c r="A834">
        <v>831</v>
      </c>
      <c r="B834" s="107"/>
      <c r="C834" s="107"/>
      <c r="D834" s="50" t="str">
        <f t="shared" si="93"/>
        <v>-</v>
      </c>
      <c r="AP834" s="89"/>
      <c r="AQ834" s="89"/>
      <c r="AR834" t="str">
        <f t="shared" si="94"/>
        <v>-</v>
      </c>
    </row>
    <row r="835" spans="1:44" ht="13.5" customHeight="1">
      <c r="A835">
        <v>832</v>
      </c>
      <c r="B835" s="107"/>
      <c r="C835" s="107"/>
      <c r="D835" s="50" t="str">
        <f t="shared" si="93"/>
        <v>-</v>
      </c>
      <c r="AP835" s="89"/>
      <c r="AQ835" s="89"/>
      <c r="AR835" t="str">
        <f t="shared" si="94"/>
        <v>-</v>
      </c>
    </row>
    <row r="836" spans="1:44" ht="13.5" customHeight="1">
      <c r="A836">
        <v>833</v>
      </c>
      <c r="B836" s="107"/>
      <c r="C836" s="107"/>
      <c r="D836" s="50" t="str">
        <f t="shared" si="93"/>
        <v>-</v>
      </c>
      <c r="AP836" s="89"/>
      <c r="AQ836" s="89"/>
      <c r="AR836" t="str">
        <f t="shared" si="94"/>
        <v>-</v>
      </c>
    </row>
    <row r="837" spans="1:44" ht="13.5" customHeight="1">
      <c r="A837">
        <v>834</v>
      </c>
      <c r="B837" s="107"/>
      <c r="C837" s="107"/>
      <c r="D837" s="50" t="str">
        <f aca="true" t="shared" si="95" ref="D837:D900">TRIM(B837)&amp;"-"&amp;TRIM(C837)</f>
        <v>-</v>
      </c>
      <c r="AP837" s="89"/>
      <c r="AQ837" s="89"/>
      <c r="AR837" t="str">
        <f t="shared" si="94"/>
        <v>-</v>
      </c>
    </row>
    <row r="838" spans="1:44" ht="13.5" customHeight="1">
      <c r="A838">
        <v>835</v>
      </c>
      <c r="B838" s="107"/>
      <c r="C838" s="107"/>
      <c r="D838" s="50" t="str">
        <f t="shared" si="95"/>
        <v>-</v>
      </c>
      <c r="AP838" s="89"/>
      <c r="AQ838" s="89"/>
      <c r="AR838" t="str">
        <f t="shared" si="94"/>
        <v>-</v>
      </c>
    </row>
    <row r="839" spans="1:44" ht="13.5" customHeight="1">
      <c r="A839">
        <v>836</v>
      </c>
      <c r="B839" s="107"/>
      <c r="C839" s="107"/>
      <c r="D839" s="50" t="str">
        <f t="shared" si="95"/>
        <v>-</v>
      </c>
      <c r="AP839" s="89"/>
      <c r="AQ839" s="89"/>
      <c r="AR839" t="str">
        <f t="shared" si="94"/>
        <v>-</v>
      </c>
    </row>
    <row r="840" spans="1:44" ht="13.5" customHeight="1">
      <c r="A840">
        <v>837</v>
      </c>
      <c r="B840" s="107"/>
      <c r="C840" s="107"/>
      <c r="D840" s="50" t="str">
        <f t="shared" si="95"/>
        <v>-</v>
      </c>
      <c r="AP840" s="89"/>
      <c r="AQ840" s="89"/>
      <c r="AR840" t="str">
        <f t="shared" si="94"/>
        <v>-</v>
      </c>
    </row>
    <row r="841" spans="1:44" ht="13.5" customHeight="1">
      <c r="A841">
        <v>838</v>
      </c>
      <c r="B841" s="107"/>
      <c r="C841" s="107"/>
      <c r="D841" s="50" t="str">
        <f t="shared" si="95"/>
        <v>-</v>
      </c>
      <c r="AP841" s="89"/>
      <c r="AQ841" s="89"/>
      <c r="AR841" t="str">
        <f t="shared" si="94"/>
        <v>-</v>
      </c>
    </row>
    <row r="842" spans="1:44" ht="13.5" customHeight="1">
      <c r="A842">
        <v>839</v>
      </c>
      <c r="B842" s="107"/>
      <c r="C842" s="107"/>
      <c r="D842" s="50" t="str">
        <f t="shared" si="95"/>
        <v>-</v>
      </c>
      <c r="AP842" s="89"/>
      <c r="AQ842" s="89"/>
      <c r="AR842" t="str">
        <f t="shared" si="94"/>
        <v>-</v>
      </c>
    </row>
    <row r="843" spans="1:44" ht="13.5" customHeight="1">
      <c r="A843">
        <v>840</v>
      </c>
      <c r="B843" s="107"/>
      <c r="C843" s="107"/>
      <c r="D843" s="50" t="str">
        <f t="shared" si="95"/>
        <v>-</v>
      </c>
      <c r="AP843" s="89"/>
      <c r="AQ843" s="89"/>
      <c r="AR843" t="str">
        <f t="shared" si="94"/>
        <v>-</v>
      </c>
    </row>
    <row r="844" spans="1:44" ht="13.5" customHeight="1">
      <c r="A844">
        <v>841</v>
      </c>
      <c r="B844" s="107"/>
      <c r="C844" s="107"/>
      <c r="D844" s="50" t="str">
        <f t="shared" si="95"/>
        <v>-</v>
      </c>
      <c r="AP844" s="89"/>
      <c r="AQ844" s="89"/>
      <c r="AR844" t="str">
        <f t="shared" si="94"/>
        <v>-</v>
      </c>
    </row>
    <row r="845" spans="1:44" ht="13.5" customHeight="1">
      <c r="A845">
        <v>842</v>
      </c>
      <c r="B845" s="107"/>
      <c r="C845" s="107"/>
      <c r="D845" s="50" t="str">
        <f t="shared" si="95"/>
        <v>-</v>
      </c>
      <c r="AP845" s="89"/>
      <c r="AQ845" s="89"/>
      <c r="AR845" t="str">
        <f t="shared" si="94"/>
        <v>-</v>
      </c>
    </row>
    <row r="846" spans="1:44" ht="13.5" customHeight="1">
      <c r="A846">
        <v>843</v>
      </c>
      <c r="B846" s="107"/>
      <c r="C846" s="107"/>
      <c r="D846" s="50" t="str">
        <f t="shared" si="95"/>
        <v>-</v>
      </c>
      <c r="AP846" s="89"/>
      <c r="AQ846" s="89"/>
      <c r="AR846" t="str">
        <f t="shared" si="94"/>
        <v>-</v>
      </c>
    </row>
    <row r="847" spans="1:44" ht="13.5" customHeight="1">
      <c r="A847">
        <v>844</v>
      </c>
      <c r="B847" s="107"/>
      <c r="C847" s="107"/>
      <c r="D847" s="50" t="str">
        <f t="shared" si="95"/>
        <v>-</v>
      </c>
      <c r="AP847" s="89"/>
      <c r="AQ847" s="89"/>
      <c r="AR847" t="str">
        <f t="shared" si="94"/>
        <v>-</v>
      </c>
    </row>
    <row r="848" spans="1:44" ht="13.5" customHeight="1">
      <c r="A848">
        <v>845</v>
      </c>
      <c r="B848" s="107"/>
      <c r="C848" s="107"/>
      <c r="D848" s="50" t="str">
        <f t="shared" si="95"/>
        <v>-</v>
      </c>
      <c r="AP848" s="89"/>
      <c r="AQ848" s="89"/>
      <c r="AR848" t="str">
        <f t="shared" si="94"/>
        <v>-</v>
      </c>
    </row>
    <row r="849" spans="1:44" ht="13.5" customHeight="1">
      <c r="A849">
        <v>846</v>
      </c>
      <c r="B849" s="107"/>
      <c r="C849" s="107"/>
      <c r="D849" s="50" t="str">
        <f t="shared" si="95"/>
        <v>-</v>
      </c>
      <c r="AP849" s="89"/>
      <c r="AQ849" s="89"/>
      <c r="AR849" t="str">
        <f t="shared" si="94"/>
        <v>-</v>
      </c>
    </row>
    <row r="850" spans="1:44" ht="13.5" customHeight="1">
      <c r="A850">
        <v>847</v>
      </c>
      <c r="B850" s="107"/>
      <c r="C850" s="107"/>
      <c r="D850" s="50" t="str">
        <f t="shared" si="95"/>
        <v>-</v>
      </c>
      <c r="AP850" s="89"/>
      <c r="AQ850" s="89"/>
      <c r="AR850" t="str">
        <f t="shared" si="94"/>
        <v>-</v>
      </c>
    </row>
    <row r="851" spans="1:44" ht="13.5" customHeight="1">
      <c r="A851">
        <v>848</v>
      </c>
      <c r="B851" s="107"/>
      <c r="C851" s="107"/>
      <c r="D851" s="50" t="str">
        <f t="shared" si="95"/>
        <v>-</v>
      </c>
      <c r="AP851" s="89"/>
      <c r="AQ851" s="89"/>
      <c r="AR851" t="str">
        <f t="shared" si="94"/>
        <v>-</v>
      </c>
    </row>
    <row r="852" spans="1:44" ht="13.5" customHeight="1">
      <c r="A852">
        <v>849</v>
      </c>
      <c r="B852" s="107"/>
      <c r="C852" s="107"/>
      <c r="D852" s="50" t="str">
        <f t="shared" si="95"/>
        <v>-</v>
      </c>
      <c r="AP852" s="89"/>
      <c r="AQ852" s="89"/>
      <c r="AR852" t="str">
        <f t="shared" si="94"/>
        <v>-</v>
      </c>
    </row>
    <row r="853" spans="1:44" ht="13.5" customHeight="1">
      <c r="A853">
        <v>850</v>
      </c>
      <c r="B853" s="107"/>
      <c r="C853" s="107"/>
      <c r="D853" s="50" t="str">
        <f t="shared" si="95"/>
        <v>-</v>
      </c>
      <c r="AP853" s="89"/>
      <c r="AQ853" s="89"/>
      <c r="AR853" t="str">
        <f t="shared" si="94"/>
        <v>-</v>
      </c>
    </row>
    <row r="854" spans="1:44" ht="13.5" customHeight="1">
      <c r="A854">
        <v>851</v>
      </c>
      <c r="B854" s="107"/>
      <c r="C854" s="107"/>
      <c r="D854" s="50" t="str">
        <f t="shared" si="95"/>
        <v>-</v>
      </c>
      <c r="AP854" s="89"/>
      <c r="AQ854" s="89"/>
      <c r="AR854" t="str">
        <f t="shared" si="94"/>
        <v>-</v>
      </c>
    </row>
    <row r="855" spans="1:44" ht="13.5" customHeight="1">
      <c r="A855">
        <v>852</v>
      </c>
      <c r="B855" s="107"/>
      <c r="C855" s="107"/>
      <c r="D855" s="50" t="str">
        <f t="shared" si="95"/>
        <v>-</v>
      </c>
      <c r="AP855" s="89"/>
      <c r="AQ855" s="89"/>
      <c r="AR855" t="str">
        <f t="shared" si="94"/>
        <v>-</v>
      </c>
    </row>
    <row r="856" spans="1:44" ht="13.5" customHeight="1">
      <c r="A856">
        <v>853</v>
      </c>
      <c r="B856" s="107"/>
      <c r="C856" s="107"/>
      <c r="D856" s="50" t="str">
        <f t="shared" si="95"/>
        <v>-</v>
      </c>
      <c r="AP856" s="89"/>
      <c r="AQ856" s="89"/>
      <c r="AR856" t="str">
        <f t="shared" si="94"/>
        <v>-</v>
      </c>
    </row>
    <row r="857" spans="1:44" ht="13.5" customHeight="1">
      <c r="A857">
        <v>854</v>
      </c>
      <c r="B857" s="107"/>
      <c r="C857" s="107"/>
      <c r="D857" s="50" t="str">
        <f t="shared" si="95"/>
        <v>-</v>
      </c>
      <c r="AP857" s="89"/>
      <c r="AQ857" s="89"/>
      <c r="AR857" t="str">
        <f t="shared" si="94"/>
        <v>-</v>
      </c>
    </row>
    <row r="858" spans="1:44" ht="13.5" customHeight="1">
      <c r="A858">
        <v>855</v>
      </c>
      <c r="B858" s="107"/>
      <c r="C858" s="107"/>
      <c r="D858" s="50" t="str">
        <f t="shared" si="95"/>
        <v>-</v>
      </c>
      <c r="AP858" s="89"/>
      <c r="AQ858" s="89"/>
      <c r="AR858" t="str">
        <f t="shared" si="94"/>
        <v>-</v>
      </c>
    </row>
    <row r="859" spans="1:44" ht="13.5" customHeight="1">
      <c r="A859">
        <v>856</v>
      </c>
      <c r="B859" s="107"/>
      <c r="C859" s="107"/>
      <c r="D859" s="50" t="str">
        <f t="shared" si="95"/>
        <v>-</v>
      </c>
      <c r="AP859" s="89"/>
      <c r="AQ859" s="89"/>
      <c r="AR859" t="str">
        <f t="shared" si="94"/>
        <v>-</v>
      </c>
    </row>
    <row r="860" spans="1:44" ht="13.5" customHeight="1">
      <c r="A860">
        <v>857</v>
      </c>
      <c r="B860" s="107"/>
      <c r="C860" s="107"/>
      <c r="D860" s="50" t="str">
        <f t="shared" si="95"/>
        <v>-</v>
      </c>
      <c r="AP860" s="89"/>
      <c r="AQ860" s="89"/>
      <c r="AR860" t="str">
        <f t="shared" si="94"/>
        <v>-</v>
      </c>
    </row>
    <row r="861" spans="1:44" ht="13.5" customHeight="1">
      <c r="A861">
        <v>858</v>
      </c>
      <c r="B861" s="107"/>
      <c r="C861" s="107"/>
      <c r="D861" s="50" t="str">
        <f t="shared" si="95"/>
        <v>-</v>
      </c>
      <c r="AP861" s="89"/>
      <c r="AQ861" s="89"/>
      <c r="AR861" t="str">
        <f t="shared" si="94"/>
        <v>-</v>
      </c>
    </row>
    <row r="862" spans="1:44" ht="13.5" customHeight="1">
      <c r="A862">
        <v>859</v>
      </c>
      <c r="B862" s="107"/>
      <c r="C862" s="107"/>
      <c r="D862" s="50" t="str">
        <f t="shared" si="95"/>
        <v>-</v>
      </c>
      <c r="AP862" s="89"/>
      <c r="AQ862" s="89"/>
      <c r="AR862" t="str">
        <f t="shared" si="94"/>
        <v>-</v>
      </c>
    </row>
    <row r="863" spans="1:44" ht="13.5" customHeight="1">
      <c r="A863">
        <v>860</v>
      </c>
      <c r="B863" s="107"/>
      <c r="C863" s="107"/>
      <c r="D863" s="50" t="str">
        <f t="shared" si="95"/>
        <v>-</v>
      </c>
      <c r="AP863" s="89"/>
      <c r="AQ863" s="89"/>
      <c r="AR863" t="str">
        <f t="shared" si="94"/>
        <v>-</v>
      </c>
    </row>
    <row r="864" spans="1:44" ht="13.5" customHeight="1">
      <c r="A864">
        <v>861</v>
      </c>
      <c r="B864" s="107"/>
      <c r="C864" s="107"/>
      <c r="D864" s="50" t="str">
        <f t="shared" si="95"/>
        <v>-</v>
      </c>
      <c r="AP864" s="89"/>
      <c r="AQ864" s="89"/>
      <c r="AR864" t="str">
        <f t="shared" si="94"/>
        <v>-</v>
      </c>
    </row>
    <row r="865" spans="1:44" ht="13.5" customHeight="1">
      <c r="A865">
        <v>862</v>
      </c>
      <c r="B865" s="107"/>
      <c r="C865" s="107"/>
      <c r="D865" s="50" t="str">
        <f t="shared" si="95"/>
        <v>-</v>
      </c>
      <c r="AP865" s="89"/>
      <c r="AQ865" s="89"/>
      <c r="AR865" t="str">
        <f t="shared" si="94"/>
        <v>-</v>
      </c>
    </row>
    <row r="866" spans="1:44" ht="13.5" customHeight="1">
      <c r="A866">
        <v>863</v>
      </c>
      <c r="B866" s="107"/>
      <c r="C866" s="107"/>
      <c r="D866" s="50" t="str">
        <f t="shared" si="95"/>
        <v>-</v>
      </c>
      <c r="AP866" s="89"/>
      <c r="AQ866" s="89"/>
      <c r="AR866" t="str">
        <f t="shared" si="94"/>
        <v>-</v>
      </c>
    </row>
    <row r="867" spans="1:44" ht="13.5" customHeight="1">
      <c r="A867">
        <v>864</v>
      </c>
      <c r="B867" s="107"/>
      <c r="C867" s="107"/>
      <c r="D867" s="50" t="str">
        <f t="shared" si="95"/>
        <v>-</v>
      </c>
      <c r="AP867" s="89"/>
      <c r="AQ867" s="89"/>
      <c r="AR867" t="str">
        <f t="shared" si="94"/>
        <v>-</v>
      </c>
    </row>
    <row r="868" spans="1:44" ht="13.5" customHeight="1">
      <c r="A868">
        <v>865</v>
      </c>
      <c r="B868" s="107"/>
      <c r="C868" s="107"/>
      <c r="D868" s="50" t="str">
        <f t="shared" si="95"/>
        <v>-</v>
      </c>
      <c r="AP868" s="89"/>
      <c r="AQ868" s="89"/>
      <c r="AR868" t="str">
        <f t="shared" si="94"/>
        <v>-</v>
      </c>
    </row>
    <row r="869" spans="1:44" ht="13.5" customHeight="1">
      <c r="A869">
        <v>866</v>
      </c>
      <c r="B869" s="107"/>
      <c r="C869" s="107"/>
      <c r="D869" s="50" t="str">
        <f t="shared" si="95"/>
        <v>-</v>
      </c>
      <c r="AP869" s="89"/>
      <c r="AQ869" s="89"/>
      <c r="AR869" t="str">
        <f t="shared" si="94"/>
        <v>-</v>
      </c>
    </row>
    <row r="870" spans="1:44" ht="13.5" customHeight="1">
      <c r="A870">
        <v>867</v>
      </c>
      <c r="B870" s="107"/>
      <c r="C870" s="107"/>
      <c r="D870" s="50" t="str">
        <f t="shared" si="95"/>
        <v>-</v>
      </c>
      <c r="AP870" s="89"/>
      <c r="AQ870" s="89"/>
      <c r="AR870" t="str">
        <f t="shared" si="94"/>
        <v>-</v>
      </c>
    </row>
    <row r="871" spans="1:44" ht="13.5" customHeight="1">
      <c r="A871">
        <v>868</v>
      </c>
      <c r="B871" s="107"/>
      <c r="C871" s="107"/>
      <c r="D871" s="50" t="str">
        <f t="shared" si="95"/>
        <v>-</v>
      </c>
      <c r="AP871" s="89"/>
      <c r="AQ871" s="89"/>
      <c r="AR871" t="str">
        <f t="shared" si="94"/>
        <v>-</v>
      </c>
    </row>
    <row r="872" spans="1:44" ht="13.5" customHeight="1">
      <c r="A872">
        <v>869</v>
      </c>
      <c r="B872" s="107"/>
      <c r="C872" s="107"/>
      <c r="D872" s="50" t="str">
        <f t="shared" si="95"/>
        <v>-</v>
      </c>
      <c r="AP872" s="89"/>
      <c r="AQ872" s="89"/>
      <c r="AR872" t="str">
        <f aca="true" t="shared" si="96" ref="AR872:AR935">AP872&amp;"-"&amp;AQ872</f>
        <v>-</v>
      </c>
    </row>
    <row r="873" spans="1:44" ht="13.5" customHeight="1">
      <c r="A873">
        <v>870</v>
      </c>
      <c r="B873" s="107"/>
      <c r="C873" s="107"/>
      <c r="D873" s="50" t="str">
        <f t="shared" si="95"/>
        <v>-</v>
      </c>
      <c r="AP873" s="89"/>
      <c r="AQ873" s="89"/>
      <c r="AR873" t="str">
        <f t="shared" si="96"/>
        <v>-</v>
      </c>
    </row>
    <row r="874" spans="1:44" ht="13.5" customHeight="1">
      <c r="A874">
        <v>871</v>
      </c>
      <c r="B874" s="107"/>
      <c r="C874" s="107"/>
      <c r="D874" s="50" t="str">
        <f t="shared" si="95"/>
        <v>-</v>
      </c>
      <c r="AP874" s="89"/>
      <c r="AQ874" s="89"/>
      <c r="AR874" t="str">
        <f t="shared" si="96"/>
        <v>-</v>
      </c>
    </row>
    <row r="875" spans="1:44" ht="13.5" customHeight="1">
      <c r="A875">
        <v>872</v>
      </c>
      <c r="B875" s="107"/>
      <c r="C875" s="107"/>
      <c r="D875" s="50" t="str">
        <f t="shared" si="95"/>
        <v>-</v>
      </c>
      <c r="AP875" s="89"/>
      <c r="AQ875" s="89"/>
      <c r="AR875" t="str">
        <f t="shared" si="96"/>
        <v>-</v>
      </c>
    </row>
    <row r="876" spans="1:44" ht="13.5" customHeight="1">
      <c r="A876">
        <v>873</v>
      </c>
      <c r="B876" s="107"/>
      <c r="C876" s="107"/>
      <c r="D876" s="50" t="str">
        <f t="shared" si="95"/>
        <v>-</v>
      </c>
      <c r="AP876" s="89"/>
      <c r="AQ876" s="89"/>
      <c r="AR876" t="str">
        <f t="shared" si="96"/>
        <v>-</v>
      </c>
    </row>
    <row r="877" spans="1:44" ht="13.5" customHeight="1">
      <c r="A877">
        <v>874</v>
      </c>
      <c r="B877" s="107"/>
      <c r="C877" s="107"/>
      <c r="D877" s="50" t="str">
        <f t="shared" si="95"/>
        <v>-</v>
      </c>
      <c r="AP877" s="89"/>
      <c r="AQ877" s="89"/>
      <c r="AR877" t="str">
        <f t="shared" si="96"/>
        <v>-</v>
      </c>
    </row>
    <row r="878" spans="1:44" ht="13.5" customHeight="1">
      <c r="A878">
        <v>875</v>
      </c>
      <c r="B878" s="107"/>
      <c r="C878" s="107"/>
      <c r="D878" s="50" t="str">
        <f t="shared" si="95"/>
        <v>-</v>
      </c>
      <c r="AP878" s="89"/>
      <c r="AQ878" s="89"/>
      <c r="AR878" t="str">
        <f t="shared" si="96"/>
        <v>-</v>
      </c>
    </row>
    <row r="879" spans="1:44" ht="13.5" customHeight="1">
      <c r="A879">
        <v>876</v>
      </c>
      <c r="B879" s="107"/>
      <c r="C879" s="107"/>
      <c r="D879" s="50" t="str">
        <f t="shared" si="95"/>
        <v>-</v>
      </c>
      <c r="AP879" s="89"/>
      <c r="AQ879" s="89"/>
      <c r="AR879" t="str">
        <f t="shared" si="96"/>
        <v>-</v>
      </c>
    </row>
    <row r="880" spans="1:44" ht="13.5" customHeight="1">
      <c r="A880">
        <v>877</v>
      </c>
      <c r="B880" s="107"/>
      <c r="C880" s="107"/>
      <c r="D880" s="50" t="str">
        <f t="shared" si="95"/>
        <v>-</v>
      </c>
      <c r="AP880" s="89"/>
      <c r="AQ880" s="89"/>
      <c r="AR880" t="str">
        <f t="shared" si="96"/>
        <v>-</v>
      </c>
    </row>
    <row r="881" spans="1:44" ht="13.5" customHeight="1">
      <c r="A881">
        <v>878</v>
      </c>
      <c r="B881" s="107"/>
      <c r="C881" s="107"/>
      <c r="D881" s="50" t="str">
        <f t="shared" si="95"/>
        <v>-</v>
      </c>
      <c r="AP881" s="89"/>
      <c r="AQ881" s="89"/>
      <c r="AR881" t="str">
        <f t="shared" si="96"/>
        <v>-</v>
      </c>
    </row>
    <row r="882" spans="1:44" ht="13.5" customHeight="1">
      <c r="A882">
        <v>879</v>
      </c>
      <c r="B882" s="107"/>
      <c r="C882" s="107"/>
      <c r="D882" s="50" t="str">
        <f t="shared" si="95"/>
        <v>-</v>
      </c>
      <c r="AP882" s="89"/>
      <c r="AQ882" s="89"/>
      <c r="AR882" t="str">
        <f t="shared" si="96"/>
        <v>-</v>
      </c>
    </row>
    <row r="883" spans="1:44" ht="13.5" customHeight="1">
      <c r="A883">
        <v>880</v>
      </c>
      <c r="B883" s="107"/>
      <c r="C883" s="107"/>
      <c r="D883" s="50" t="str">
        <f t="shared" si="95"/>
        <v>-</v>
      </c>
      <c r="AP883" s="89"/>
      <c r="AQ883" s="89"/>
      <c r="AR883" t="str">
        <f t="shared" si="96"/>
        <v>-</v>
      </c>
    </row>
    <row r="884" spans="1:44" ht="13.5" customHeight="1">
      <c r="A884">
        <v>881</v>
      </c>
      <c r="B884" s="107"/>
      <c r="C884" s="107"/>
      <c r="D884" s="50" t="str">
        <f t="shared" si="95"/>
        <v>-</v>
      </c>
      <c r="AP884" s="89"/>
      <c r="AQ884" s="89"/>
      <c r="AR884" t="str">
        <f t="shared" si="96"/>
        <v>-</v>
      </c>
    </row>
    <row r="885" spans="1:44" ht="13.5" customHeight="1">
      <c r="A885">
        <v>882</v>
      </c>
      <c r="B885" s="107"/>
      <c r="C885" s="107"/>
      <c r="D885" s="50" t="str">
        <f t="shared" si="95"/>
        <v>-</v>
      </c>
      <c r="AP885" s="89"/>
      <c r="AQ885" s="89"/>
      <c r="AR885" t="str">
        <f t="shared" si="96"/>
        <v>-</v>
      </c>
    </row>
    <row r="886" spans="1:44" ht="13.5" customHeight="1">
      <c r="A886">
        <v>883</v>
      </c>
      <c r="B886" s="107"/>
      <c r="C886" s="107"/>
      <c r="D886" s="50" t="str">
        <f t="shared" si="95"/>
        <v>-</v>
      </c>
      <c r="AP886" s="89"/>
      <c r="AQ886" s="89"/>
      <c r="AR886" t="str">
        <f t="shared" si="96"/>
        <v>-</v>
      </c>
    </row>
    <row r="887" spans="1:44" ht="13.5" customHeight="1">
      <c r="A887">
        <v>884</v>
      </c>
      <c r="B887" s="107"/>
      <c r="C887" s="107"/>
      <c r="D887" s="50" t="str">
        <f t="shared" si="95"/>
        <v>-</v>
      </c>
      <c r="AP887" s="89"/>
      <c r="AQ887" s="89"/>
      <c r="AR887" t="str">
        <f t="shared" si="96"/>
        <v>-</v>
      </c>
    </row>
    <row r="888" spans="1:44" ht="13.5" customHeight="1">
      <c r="A888">
        <v>885</v>
      </c>
      <c r="B888" s="107"/>
      <c r="C888" s="107"/>
      <c r="D888" s="50" t="str">
        <f t="shared" si="95"/>
        <v>-</v>
      </c>
      <c r="AP888" s="89"/>
      <c r="AQ888" s="89"/>
      <c r="AR888" t="str">
        <f t="shared" si="96"/>
        <v>-</v>
      </c>
    </row>
    <row r="889" spans="1:44" ht="13.5" customHeight="1">
      <c r="A889">
        <v>886</v>
      </c>
      <c r="B889" s="107"/>
      <c r="C889" s="107"/>
      <c r="D889" s="50" t="str">
        <f t="shared" si="95"/>
        <v>-</v>
      </c>
      <c r="AP889" s="89"/>
      <c r="AQ889" s="89"/>
      <c r="AR889" t="str">
        <f t="shared" si="96"/>
        <v>-</v>
      </c>
    </row>
    <row r="890" spans="1:44" ht="13.5" customHeight="1">
      <c r="A890">
        <v>887</v>
      </c>
      <c r="B890" s="107"/>
      <c r="C890" s="107"/>
      <c r="D890" s="50" t="str">
        <f t="shared" si="95"/>
        <v>-</v>
      </c>
      <c r="AP890" s="89"/>
      <c r="AQ890" s="89"/>
      <c r="AR890" t="str">
        <f t="shared" si="96"/>
        <v>-</v>
      </c>
    </row>
    <row r="891" spans="1:44" ht="13.5" customHeight="1">
      <c r="A891">
        <v>888</v>
      </c>
      <c r="B891" s="107"/>
      <c r="C891" s="107"/>
      <c r="D891" s="50" t="str">
        <f t="shared" si="95"/>
        <v>-</v>
      </c>
      <c r="AP891" s="89"/>
      <c r="AQ891" s="89"/>
      <c r="AR891" t="str">
        <f t="shared" si="96"/>
        <v>-</v>
      </c>
    </row>
    <row r="892" spans="1:44" ht="13.5" customHeight="1">
      <c r="A892">
        <v>889</v>
      </c>
      <c r="B892" s="107"/>
      <c r="C892" s="107"/>
      <c r="D892" s="50" t="str">
        <f t="shared" si="95"/>
        <v>-</v>
      </c>
      <c r="AP892" s="89"/>
      <c r="AQ892" s="89"/>
      <c r="AR892" t="str">
        <f t="shared" si="96"/>
        <v>-</v>
      </c>
    </row>
    <row r="893" spans="1:44" ht="13.5" customHeight="1">
      <c r="A893">
        <v>890</v>
      </c>
      <c r="B893" s="107"/>
      <c r="C893" s="107"/>
      <c r="D893" s="50" t="str">
        <f t="shared" si="95"/>
        <v>-</v>
      </c>
      <c r="AP893" s="89"/>
      <c r="AQ893" s="89"/>
      <c r="AR893" t="str">
        <f t="shared" si="96"/>
        <v>-</v>
      </c>
    </row>
    <row r="894" spans="1:44" ht="13.5" customHeight="1">
      <c r="A894">
        <v>891</v>
      </c>
      <c r="B894" s="107"/>
      <c r="C894" s="107"/>
      <c r="D894" s="50" t="str">
        <f t="shared" si="95"/>
        <v>-</v>
      </c>
      <c r="AP894" s="89"/>
      <c r="AQ894" s="89"/>
      <c r="AR894" t="str">
        <f t="shared" si="96"/>
        <v>-</v>
      </c>
    </row>
    <row r="895" spans="1:44" ht="13.5" customHeight="1">
      <c r="A895">
        <v>892</v>
      </c>
      <c r="B895" s="107"/>
      <c r="C895" s="107"/>
      <c r="D895" s="50" t="str">
        <f t="shared" si="95"/>
        <v>-</v>
      </c>
      <c r="AP895" s="89"/>
      <c r="AQ895" s="89"/>
      <c r="AR895" t="str">
        <f t="shared" si="96"/>
        <v>-</v>
      </c>
    </row>
    <row r="896" spans="1:44" ht="13.5" customHeight="1">
      <c r="A896">
        <v>893</v>
      </c>
      <c r="B896" s="107"/>
      <c r="C896" s="107"/>
      <c r="D896" s="50" t="str">
        <f t="shared" si="95"/>
        <v>-</v>
      </c>
      <c r="AP896" s="89"/>
      <c r="AQ896" s="89"/>
      <c r="AR896" t="str">
        <f t="shared" si="96"/>
        <v>-</v>
      </c>
    </row>
    <row r="897" spans="1:44" ht="13.5" customHeight="1">
      <c r="A897">
        <v>894</v>
      </c>
      <c r="B897" s="107"/>
      <c r="C897" s="107"/>
      <c r="D897" s="50" t="str">
        <f t="shared" si="95"/>
        <v>-</v>
      </c>
      <c r="AP897" s="89"/>
      <c r="AQ897" s="89"/>
      <c r="AR897" t="str">
        <f t="shared" si="96"/>
        <v>-</v>
      </c>
    </row>
    <row r="898" spans="1:44" ht="13.5" customHeight="1">
      <c r="A898">
        <v>895</v>
      </c>
      <c r="B898" s="107"/>
      <c r="C898" s="107"/>
      <c r="D898" s="50" t="str">
        <f t="shared" si="95"/>
        <v>-</v>
      </c>
      <c r="AP898" s="89"/>
      <c r="AQ898" s="89"/>
      <c r="AR898" t="str">
        <f t="shared" si="96"/>
        <v>-</v>
      </c>
    </row>
    <row r="899" spans="1:44" ht="13.5" customHeight="1">
      <c r="A899">
        <v>896</v>
      </c>
      <c r="B899" s="107"/>
      <c r="C899" s="107"/>
      <c r="D899" s="50" t="str">
        <f t="shared" si="95"/>
        <v>-</v>
      </c>
      <c r="AP899" s="89"/>
      <c r="AQ899" s="89"/>
      <c r="AR899" t="str">
        <f t="shared" si="96"/>
        <v>-</v>
      </c>
    </row>
    <row r="900" spans="1:44" ht="13.5" customHeight="1">
      <c r="A900">
        <v>897</v>
      </c>
      <c r="B900" s="107"/>
      <c r="C900" s="107"/>
      <c r="D900" s="50" t="str">
        <f t="shared" si="95"/>
        <v>-</v>
      </c>
      <c r="AP900" s="89"/>
      <c r="AQ900" s="89"/>
      <c r="AR900" t="str">
        <f t="shared" si="96"/>
        <v>-</v>
      </c>
    </row>
    <row r="901" spans="1:44" ht="13.5" customHeight="1">
      <c r="A901">
        <v>898</v>
      </c>
      <c r="B901" s="107"/>
      <c r="C901" s="107"/>
      <c r="D901" s="50" t="str">
        <f aca="true" t="shared" si="97" ref="D901:D964">TRIM(B901)&amp;"-"&amp;TRIM(C901)</f>
        <v>-</v>
      </c>
      <c r="AP901" s="89"/>
      <c r="AQ901" s="89"/>
      <c r="AR901" t="str">
        <f t="shared" si="96"/>
        <v>-</v>
      </c>
    </row>
    <row r="902" spans="1:44" ht="13.5" customHeight="1">
      <c r="A902">
        <v>899</v>
      </c>
      <c r="B902" s="107"/>
      <c r="C902" s="107"/>
      <c r="D902" s="50" t="str">
        <f t="shared" si="97"/>
        <v>-</v>
      </c>
      <c r="AP902" s="89"/>
      <c r="AQ902" s="89"/>
      <c r="AR902" t="str">
        <f t="shared" si="96"/>
        <v>-</v>
      </c>
    </row>
    <row r="903" spans="1:44" ht="13.5" customHeight="1">
      <c r="A903">
        <v>900</v>
      </c>
      <c r="B903" s="107"/>
      <c r="C903" s="107"/>
      <c r="D903" s="50" t="str">
        <f t="shared" si="97"/>
        <v>-</v>
      </c>
      <c r="AP903" s="89"/>
      <c r="AQ903" s="89"/>
      <c r="AR903" t="str">
        <f t="shared" si="96"/>
        <v>-</v>
      </c>
    </row>
    <row r="904" spans="1:44" ht="13.5" customHeight="1">
      <c r="A904">
        <v>901</v>
      </c>
      <c r="B904" s="107"/>
      <c r="C904" s="107"/>
      <c r="D904" s="50" t="str">
        <f t="shared" si="97"/>
        <v>-</v>
      </c>
      <c r="AP904" s="89"/>
      <c r="AQ904" s="89"/>
      <c r="AR904" t="str">
        <f t="shared" si="96"/>
        <v>-</v>
      </c>
    </row>
    <row r="905" spans="1:44" ht="13.5" customHeight="1">
      <c r="A905">
        <v>902</v>
      </c>
      <c r="B905" s="107"/>
      <c r="C905" s="107"/>
      <c r="D905" s="50" t="str">
        <f t="shared" si="97"/>
        <v>-</v>
      </c>
      <c r="AP905" s="89"/>
      <c r="AQ905" s="89"/>
      <c r="AR905" t="str">
        <f t="shared" si="96"/>
        <v>-</v>
      </c>
    </row>
    <row r="906" spans="1:44" ht="13.5" customHeight="1">
      <c r="A906">
        <v>903</v>
      </c>
      <c r="B906" s="107"/>
      <c r="C906" s="107"/>
      <c r="D906" s="50" t="str">
        <f t="shared" si="97"/>
        <v>-</v>
      </c>
      <c r="AP906" s="89"/>
      <c r="AQ906" s="89"/>
      <c r="AR906" t="str">
        <f t="shared" si="96"/>
        <v>-</v>
      </c>
    </row>
    <row r="907" spans="1:44" ht="13.5" customHeight="1">
      <c r="A907">
        <v>904</v>
      </c>
      <c r="B907" s="107"/>
      <c r="C907" s="107"/>
      <c r="D907" s="50" t="str">
        <f t="shared" si="97"/>
        <v>-</v>
      </c>
      <c r="AP907" s="89"/>
      <c r="AQ907" s="89"/>
      <c r="AR907" t="str">
        <f t="shared" si="96"/>
        <v>-</v>
      </c>
    </row>
    <row r="908" spans="1:44" ht="13.5" customHeight="1">
      <c r="A908">
        <v>905</v>
      </c>
      <c r="B908" s="107"/>
      <c r="C908" s="107"/>
      <c r="D908" s="50" t="str">
        <f t="shared" si="97"/>
        <v>-</v>
      </c>
      <c r="AP908" s="89"/>
      <c r="AQ908" s="89"/>
      <c r="AR908" t="str">
        <f t="shared" si="96"/>
        <v>-</v>
      </c>
    </row>
    <row r="909" spans="1:44" ht="13.5" customHeight="1">
      <c r="A909">
        <v>906</v>
      </c>
      <c r="B909" s="107"/>
      <c r="C909" s="107"/>
      <c r="D909" s="50" t="str">
        <f t="shared" si="97"/>
        <v>-</v>
      </c>
      <c r="AP909" s="89"/>
      <c r="AQ909" s="89"/>
      <c r="AR909" t="str">
        <f t="shared" si="96"/>
        <v>-</v>
      </c>
    </row>
    <row r="910" spans="1:44" ht="13.5" customHeight="1">
      <c r="A910">
        <v>907</v>
      </c>
      <c r="B910" s="107"/>
      <c r="C910" s="107"/>
      <c r="D910" s="50" t="str">
        <f t="shared" si="97"/>
        <v>-</v>
      </c>
      <c r="AP910" s="89"/>
      <c r="AQ910" s="89"/>
      <c r="AR910" t="str">
        <f t="shared" si="96"/>
        <v>-</v>
      </c>
    </row>
    <row r="911" spans="1:44" ht="13.5" customHeight="1">
      <c r="A911">
        <v>908</v>
      </c>
      <c r="B911" s="107"/>
      <c r="C911" s="107"/>
      <c r="D911" s="50" t="str">
        <f t="shared" si="97"/>
        <v>-</v>
      </c>
      <c r="AP911" s="89"/>
      <c r="AQ911" s="89"/>
      <c r="AR911" t="str">
        <f t="shared" si="96"/>
        <v>-</v>
      </c>
    </row>
    <row r="912" spans="1:44" ht="13.5" customHeight="1">
      <c r="A912">
        <v>909</v>
      </c>
      <c r="B912" s="107"/>
      <c r="C912" s="107"/>
      <c r="D912" s="50" t="str">
        <f t="shared" si="97"/>
        <v>-</v>
      </c>
      <c r="AP912" s="89"/>
      <c r="AQ912" s="89"/>
      <c r="AR912" t="str">
        <f t="shared" si="96"/>
        <v>-</v>
      </c>
    </row>
    <row r="913" spans="1:44" ht="13.5" customHeight="1">
      <c r="A913">
        <v>910</v>
      </c>
      <c r="B913" s="107"/>
      <c r="C913" s="107"/>
      <c r="D913" s="50" t="str">
        <f t="shared" si="97"/>
        <v>-</v>
      </c>
      <c r="AP913" s="89"/>
      <c r="AQ913" s="89"/>
      <c r="AR913" t="str">
        <f t="shared" si="96"/>
        <v>-</v>
      </c>
    </row>
    <row r="914" spans="1:44" ht="13.5" customHeight="1">
      <c r="A914">
        <v>911</v>
      </c>
      <c r="B914" s="107"/>
      <c r="C914" s="107"/>
      <c r="D914" s="50" t="str">
        <f t="shared" si="97"/>
        <v>-</v>
      </c>
      <c r="AP914" s="89"/>
      <c r="AQ914" s="89"/>
      <c r="AR914" t="str">
        <f t="shared" si="96"/>
        <v>-</v>
      </c>
    </row>
    <row r="915" spans="1:44" ht="13.5" customHeight="1">
      <c r="A915">
        <v>912</v>
      </c>
      <c r="B915" s="107"/>
      <c r="C915" s="107"/>
      <c r="D915" s="50" t="str">
        <f t="shared" si="97"/>
        <v>-</v>
      </c>
      <c r="AP915" s="89"/>
      <c r="AQ915" s="89"/>
      <c r="AR915" t="str">
        <f t="shared" si="96"/>
        <v>-</v>
      </c>
    </row>
    <row r="916" spans="1:44" ht="13.5" customHeight="1">
      <c r="A916">
        <v>913</v>
      </c>
      <c r="B916" s="107"/>
      <c r="C916" s="107"/>
      <c r="D916" s="50" t="str">
        <f t="shared" si="97"/>
        <v>-</v>
      </c>
      <c r="AP916" s="89"/>
      <c r="AQ916" s="89"/>
      <c r="AR916" t="str">
        <f t="shared" si="96"/>
        <v>-</v>
      </c>
    </row>
    <row r="917" spans="1:44" ht="13.5" customHeight="1">
      <c r="A917">
        <v>914</v>
      </c>
      <c r="B917" s="107"/>
      <c r="C917" s="107"/>
      <c r="D917" s="50" t="str">
        <f t="shared" si="97"/>
        <v>-</v>
      </c>
      <c r="AP917" s="89"/>
      <c r="AQ917" s="89"/>
      <c r="AR917" t="str">
        <f t="shared" si="96"/>
        <v>-</v>
      </c>
    </row>
    <row r="918" spans="1:44" ht="13.5" customHeight="1">
      <c r="A918">
        <v>915</v>
      </c>
      <c r="B918" s="107"/>
      <c r="C918" s="107"/>
      <c r="D918" s="50" t="str">
        <f t="shared" si="97"/>
        <v>-</v>
      </c>
      <c r="AP918" s="89"/>
      <c r="AQ918" s="89"/>
      <c r="AR918" t="str">
        <f t="shared" si="96"/>
        <v>-</v>
      </c>
    </row>
    <row r="919" spans="1:44" ht="13.5" customHeight="1">
      <c r="A919">
        <v>916</v>
      </c>
      <c r="B919" s="107"/>
      <c r="C919" s="107"/>
      <c r="D919" s="50" t="str">
        <f t="shared" si="97"/>
        <v>-</v>
      </c>
      <c r="AP919" s="89"/>
      <c r="AQ919" s="89"/>
      <c r="AR919" t="str">
        <f t="shared" si="96"/>
        <v>-</v>
      </c>
    </row>
    <row r="920" spans="1:44" ht="13.5" customHeight="1">
      <c r="A920">
        <v>917</v>
      </c>
      <c r="B920" s="107"/>
      <c r="C920" s="107"/>
      <c r="D920" s="50" t="str">
        <f t="shared" si="97"/>
        <v>-</v>
      </c>
      <c r="AP920" s="89"/>
      <c r="AQ920" s="89"/>
      <c r="AR920" t="str">
        <f t="shared" si="96"/>
        <v>-</v>
      </c>
    </row>
    <row r="921" spans="1:44" ht="13.5" customHeight="1">
      <c r="A921">
        <v>918</v>
      </c>
      <c r="B921" s="107"/>
      <c r="C921" s="107"/>
      <c r="D921" s="50" t="str">
        <f t="shared" si="97"/>
        <v>-</v>
      </c>
      <c r="AP921" s="89"/>
      <c r="AQ921" s="89"/>
      <c r="AR921" t="str">
        <f t="shared" si="96"/>
        <v>-</v>
      </c>
    </row>
    <row r="922" spans="1:44" ht="13.5" customHeight="1">
      <c r="A922">
        <v>919</v>
      </c>
      <c r="B922" s="107"/>
      <c r="C922" s="107"/>
      <c r="D922" s="50" t="str">
        <f t="shared" si="97"/>
        <v>-</v>
      </c>
      <c r="AP922" s="89"/>
      <c r="AQ922" s="89"/>
      <c r="AR922" t="str">
        <f t="shared" si="96"/>
        <v>-</v>
      </c>
    </row>
    <row r="923" spans="1:44" ht="13.5" customHeight="1">
      <c r="A923">
        <v>920</v>
      </c>
      <c r="B923" s="107"/>
      <c r="C923" s="107"/>
      <c r="D923" s="50" t="str">
        <f t="shared" si="97"/>
        <v>-</v>
      </c>
      <c r="AP923" s="89"/>
      <c r="AQ923" s="89"/>
      <c r="AR923" t="str">
        <f t="shared" si="96"/>
        <v>-</v>
      </c>
    </row>
    <row r="924" spans="1:44" ht="13.5" customHeight="1">
      <c r="A924">
        <v>921</v>
      </c>
      <c r="B924" s="107"/>
      <c r="C924" s="107"/>
      <c r="D924" s="50" t="str">
        <f t="shared" si="97"/>
        <v>-</v>
      </c>
      <c r="AP924" s="89"/>
      <c r="AQ924" s="89"/>
      <c r="AR924" t="str">
        <f t="shared" si="96"/>
        <v>-</v>
      </c>
    </row>
    <row r="925" spans="1:44" ht="13.5" customHeight="1">
      <c r="A925">
        <v>922</v>
      </c>
      <c r="B925" s="107"/>
      <c r="C925" s="107"/>
      <c r="D925" s="50" t="str">
        <f t="shared" si="97"/>
        <v>-</v>
      </c>
      <c r="AP925" s="89"/>
      <c r="AQ925" s="89"/>
      <c r="AR925" t="str">
        <f t="shared" si="96"/>
        <v>-</v>
      </c>
    </row>
    <row r="926" spans="1:44" ht="13.5" customHeight="1">
      <c r="A926">
        <v>923</v>
      </c>
      <c r="B926" s="107"/>
      <c r="C926" s="107"/>
      <c r="D926" s="50" t="str">
        <f t="shared" si="97"/>
        <v>-</v>
      </c>
      <c r="AP926" s="89"/>
      <c r="AQ926" s="89"/>
      <c r="AR926" t="str">
        <f t="shared" si="96"/>
        <v>-</v>
      </c>
    </row>
    <row r="927" spans="1:44" ht="13.5" customHeight="1">
      <c r="A927">
        <v>924</v>
      </c>
      <c r="B927" s="107"/>
      <c r="C927" s="107"/>
      <c r="D927" s="50" t="str">
        <f t="shared" si="97"/>
        <v>-</v>
      </c>
      <c r="AP927" s="89"/>
      <c r="AQ927" s="89"/>
      <c r="AR927" t="str">
        <f t="shared" si="96"/>
        <v>-</v>
      </c>
    </row>
    <row r="928" spans="1:44" ht="13.5" customHeight="1">
      <c r="A928">
        <v>925</v>
      </c>
      <c r="B928" s="107"/>
      <c r="C928" s="107"/>
      <c r="D928" s="50" t="str">
        <f t="shared" si="97"/>
        <v>-</v>
      </c>
      <c r="AP928" s="89"/>
      <c r="AQ928" s="89"/>
      <c r="AR928" t="str">
        <f t="shared" si="96"/>
        <v>-</v>
      </c>
    </row>
    <row r="929" spans="1:44" ht="13.5" customHeight="1">
      <c r="A929">
        <v>926</v>
      </c>
      <c r="B929" s="107"/>
      <c r="C929" s="107"/>
      <c r="D929" s="50" t="str">
        <f t="shared" si="97"/>
        <v>-</v>
      </c>
      <c r="AP929" s="89"/>
      <c r="AQ929" s="89"/>
      <c r="AR929" t="str">
        <f t="shared" si="96"/>
        <v>-</v>
      </c>
    </row>
    <row r="930" spans="1:44" ht="13.5" customHeight="1">
      <c r="A930">
        <v>927</v>
      </c>
      <c r="B930" s="107"/>
      <c r="C930" s="107"/>
      <c r="D930" s="50" t="str">
        <f t="shared" si="97"/>
        <v>-</v>
      </c>
      <c r="AP930" s="89"/>
      <c r="AQ930" s="89"/>
      <c r="AR930" t="str">
        <f t="shared" si="96"/>
        <v>-</v>
      </c>
    </row>
    <row r="931" spans="1:44" ht="13.5" customHeight="1">
      <c r="A931">
        <v>928</v>
      </c>
      <c r="B931" s="107"/>
      <c r="C931" s="107"/>
      <c r="D931" s="50" t="str">
        <f t="shared" si="97"/>
        <v>-</v>
      </c>
      <c r="AP931" s="89"/>
      <c r="AQ931" s="89"/>
      <c r="AR931" t="str">
        <f t="shared" si="96"/>
        <v>-</v>
      </c>
    </row>
    <row r="932" spans="1:44" ht="13.5" customHeight="1">
      <c r="A932">
        <v>929</v>
      </c>
      <c r="B932" s="107"/>
      <c r="C932" s="107"/>
      <c r="D932" s="50" t="str">
        <f t="shared" si="97"/>
        <v>-</v>
      </c>
      <c r="AP932" s="89"/>
      <c r="AQ932" s="89"/>
      <c r="AR932" t="str">
        <f t="shared" si="96"/>
        <v>-</v>
      </c>
    </row>
    <row r="933" spans="1:44" ht="13.5" customHeight="1">
      <c r="A933">
        <v>930</v>
      </c>
      <c r="B933" s="107"/>
      <c r="C933" s="107"/>
      <c r="D933" s="50" t="str">
        <f t="shared" si="97"/>
        <v>-</v>
      </c>
      <c r="AP933" s="89"/>
      <c r="AQ933" s="89"/>
      <c r="AR933" t="str">
        <f t="shared" si="96"/>
        <v>-</v>
      </c>
    </row>
    <row r="934" spans="1:44" ht="13.5" customHeight="1">
      <c r="A934">
        <v>931</v>
      </c>
      <c r="B934" s="107"/>
      <c r="C934" s="107"/>
      <c r="D934" s="50" t="str">
        <f t="shared" si="97"/>
        <v>-</v>
      </c>
      <c r="AP934" s="89"/>
      <c r="AQ934" s="89"/>
      <c r="AR934" t="str">
        <f t="shared" si="96"/>
        <v>-</v>
      </c>
    </row>
    <row r="935" spans="1:44" ht="13.5" customHeight="1">
      <c r="A935">
        <v>932</v>
      </c>
      <c r="B935" s="107"/>
      <c r="C935" s="107"/>
      <c r="D935" s="50" t="str">
        <f t="shared" si="97"/>
        <v>-</v>
      </c>
      <c r="AP935" s="89"/>
      <c r="AQ935" s="89"/>
      <c r="AR935" t="str">
        <f t="shared" si="96"/>
        <v>-</v>
      </c>
    </row>
    <row r="936" spans="1:44" ht="13.5" customHeight="1">
      <c r="A936">
        <v>933</v>
      </c>
      <c r="B936" s="107"/>
      <c r="C936" s="107"/>
      <c r="D936" s="50" t="str">
        <f t="shared" si="97"/>
        <v>-</v>
      </c>
      <c r="AP936" s="89"/>
      <c r="AQ936" s="89"/>
      <c r="AR936" t="str">
        <f aca="true" t="shared" si="98" ref="AR936:AR999">AP936&amp;"-"&amp;AQ936</f>
        <v>-</v>
      </c>
    </row>
    <row r="937" spans="1:44" ht="13.5" customHeight="1">
      <c r="A937">
        <v>934</v>
      </c>
      <c r="B937" s="107"/>
      <c r="C937" s="107"/>
      <c r="D937" s="50" t="str">
        <f t="shared" si="97"/>
        <v>-</v>
      </c>
      <c r="AP937" s="89"/>
      <c r="AQ937" s="89"/>
      <c r="AR937" t="str">
        <f t="shared" si="98"/>
        <v>-</v>
      </c>
    </row>
    <row r="938" spans="1:44" ht="13.5" customHeight="1">
      <c r="A938">
        <v>935</v>
      </c>
      <c r="B938" s="107"/>
      <c r="C938" s="107"/>
      <c r="D938" s="50" t="str">
        <f t="shared" si="97"/>
        <v>-</v>
      </c>
      <c r="AP938" s="89"/>
      <c r="AQ938" s="89"/>
      <c r="AR938" t="str">
        <f t="shared" si="98"/>
        <v>-</v>
      </c>
    </row>
    <row r="939" spans="1:44" ht="13.5" customHeight="1">
      <c r="A939">
        <v>936</v>
      </c>
      <c r="B939" s="107"/>
      <c r="C939" s="107"/>
      <c r="D939" s="50" t="str">
        <f t="shared" si="97"/>
        <v>-</v>
      </c>
      <c r="AP939" s="89"/>
      <c r="AQ939" s="89"/>
      <c r="AR939" t="str">
        <f t="shared" si="98"/>
        <v>-</v>
      </c>
    </row>
    <row r="940" spans="1:44" ht="13.5" customHeight="1">
      <c r="A940">
        <v>937</v>
      </c>
      <c r="B940" s="107"/>
      <c r="C940" s="107"/>
      <c r="D940" s="50" t="str">
        <f t="shared" si="97"/>
        <v>-</v>
      </c>
      <c r="AP940" s="89"/>
      <c r="AQ940" s="89"/>
      <c r="AR940" t="str">
        <f t="shared" si="98"/>
        <v>-</v>
      </c>
    </row>
    <row r="941" spans="1:44" ht="13.5" customHeight="1">
      <c r="A941">
        <v>938</v>
      </c>
      <c r="B941" s="107"/>
      <c r="C941" s="107"/>
      <c r="D941" s="50" t="str">
        <f t="shared" si="97"/>
        <v>-</v>
      </c>
      <c r="AP941" s="89"/>
      <c r="AQ941" s="89"/>
      <c r="AR941" t="str">
        <f t="shared" si="98"/>
        <v>-</v>
      </c>
    </row>
    <row r="942" spans="1:44" ht="13.5" customHeight="1">
      <c r="A942">
        <v>939</v>
      </c>
      <c r="B942" s="107"/>
      <c r="C942" s="107"/>
      <c r="D942" s="50" t="str">
        <f t="shared" si="97"/>
        <v>-</v>
      </c>
      <c r="AP942" s="89"/>
      <c r="AQ942" s="89"/>
      <c r="AR942" t="str">
        <f t="shared" si="98"/>
        <v>-</v>
      </c>
    </row>
    <row r="943" spans="1:44" ht="13.5" customHeight="1">
      <c r="A943">
        <v>940</v>
      </c>
      <c r="B943" s="107"/>
      <c r="C943" s="107"/>
      <c r="D943" s="50" t="str">
        <f t="shared" si="97"/>
        <v>-</v>
      </c>
      <c r="AP943" s="89"/>
      <c r="AQ943" s="89"/>
      <c r="AR943" t="str">
        <f t="shared" si="98"/>
        <v>-</v>
      </c>
    </row>
    <row r="944" spans="1:44" ht="13.5" customHeight="1">
      <c r="A944">
        <v>941</v>
      </c>
      <c r="B944" s="107"/>
      <c r="C944" s="107"/>
      <c r="D944" s="50" t="str">
        <f t="shared" si="97"/>
        <v>-</v>
      </c>
      <c r="AP944" s="89"/>
      <c r="AQ944" s="89"/>
      <c r="AR944" t="str">
        <f t="shared" si="98"/>
        <v>-</v>
      </c>
    </row>
    <row r="945" spans="1:44" ht="13.5" customHeight="1">
      <c r="A945">
        <v>942</v>
      </c>
      <c r="B945" s="107"/>
      <c r="C945" s="107"/>
      <c r="D945" s="50" t="str">
        <f t="shared" si="97"/>
        <v>-</v>
      </c>
      <c r="AP945" s="89"/>
      <c r="AQ945" s="89"/>
      <c r="AR945" t="str">
        <f t="shared" si="98"/>
        <v>-</v>
      </c>
    </row>
    <row r="946" spans="1:44" ht="13.5" customHeight="1">
      <c r="A946">
        <v>943</v>
      </c>
      <c r="B946" s="107"/>
      <c r="C946" s="107"/>
      <c r="D946" s="50" t="str">
        <f t="shared" si="97"/>
        <v>-</v>
      </c>
      <c r="AP946" s="89"/>
      <c r="AQ946" s="89"/>
      <c r="AR946" t="str">
        <f t="shared" si="98"/>
        <v>-</v>
      </c>
    </row>
    <row r="947" spans="1:44" ht="13.5" customHeight="1">
      <c r="A947">
        <v>944</v>
      </c>
      <c r="B947" s="107"/>
      <c r="C947" s="107"/>
      <c r="D947" s="50" t="str">
        <f t="shared" si="97"/>
        <v>-</v>
      </c>
      <c r="AP947" s="89"/>
      <c r="AQ947" s="89"/>
      <c r="AR947" t="str">
        <f t="shared" si="98"/>
        <v>-</v>
      </c>
    </row>
    <row r="948" spans="1:44" ht="13.5" customHeight="1">
      <c r="A948">
        <v>945</v>
      </c>
      <c r="B948" s="107"/>
      <c r="C948" s="107"/>
      <c r="D948" s="50" t="str">
        <f t="shared" si="97"/>
        <v>-</v>
      </c>
      <c r="AP948" s="89"/>
      <c r="AQ948" s="89"/>
      <c r="AR948" t="str">
        <f t="shared" si="98"/>
        <v>-</v>
      </c>
    </row>
    <row r="949" spans="1:44" ht="13.5" customHeight="1">
      <c r="A949">
        <v>946</v>
      </c>
      <c r="B949" s="107"/>
      <c r="C949" s="107"/>
      <c r="D949" s="50" t="str">
        <f t="shared" si="97"/>
        <v>-</v>
      </c>
      <c r="AP949" s="89"/>
      <c r="AQ949" s="89"/>
      <c r="AR949" t="str">
        <f t="shared" si="98"/>
        <v>-</v>
      </c>
    </row>
    <row r="950" spans="1:44" ht="13.5" customHeight="1">
      <c r="A950">
        <v>947</v>
      </c>
      <c r="B950" s="107"/>
      <c r="C950" s="107"/>
      <c r="D950" s="50" t="str">
        <f t="shared" si="97"/>
        <v>-</v>
      </c>
      <c r="AP950" s="89"/>
      <c r="AQ950" s="89"/>
      <c r="AR950" t="str">
        <f t="shared" si="98"/>
        <v>-</v>
      </c>
    </row>
    <row r="951" spans="1:44" ht="13.5" customHeight="1">
      <c r="A951">
        <v>948</v>
      </c>
      <c r="B951" s="107"/>
      <c r="C951" s="107"/>
      <c r="D951" s="50" t="str">
        <f t="shared" si="97"/>
        <v>-</v>
      </c>
      <c r="AP951" s="89"/>
      <c r="AQ951" s="89"/>
      <c r="AR951" t="str">
        <f t="shared" si="98"/>
        <v>-</v>
      </c>
    </row>
    <row r="952" spans="1:44" ht="13.5" customHeight="1">
      <c r="A952">
        <v>949</v>
      </c>
      <c r="B952" s="107"/>
      <c r="C952" s="107"/>
      <c r="D952" s="50" t="str">
        <f t="shared" si="97"/>
        <v>-</v>
      </c>
      <c r="AP952" s="89"/>
      <c r="AQ952" s="89"/>
      <c r="AR952" t="str">
        <f t="shared" si="98"/>
        <v>-</v>
      </c>
    </row>
    <row r="953" spans="1:44" ht="13.5" customHeight="1">
      <c r="A953">
        <v>950</v>
      </c>
      <c r="B953" s="107"/>
      <c r="C953" s="107"/>
      <c r="D953" s="50" t="str">
        <f t="shared" si="97"/>
        <v>-</v>
      </c>
      <c r="AP953" s="89"/>
      <c r="AQ953" s="89"/>
      <c r="AR953" t="str">
        <f t="shared" si="98"/>
        <v>-</v>
      </c>
    </row>
    <row r="954" spans="1:44" ht="13.5" customHeight="1">
      <c r="A954">
        <v>951</v>
      </c>
      <c r="B954" s="107"/>
      <c r="C954" s="107"/>
      <c r="D954" s="50" t="str">
        <f t="shared" si="97"/>
        <v>-</v>
      </c>
      <c r="AP954" s="89"/>
      <c r="AQ954" s="89"/>
      <c r="AR954" t="str">
        <f t="shared" si="98"/>
        <v>-</v>
      </c>
    </row>
    <row r="955" spans="1:44" ht="13.5" customHeight="1">
      <c r="A955">
        <v>952</v>
      </c>
      <c r="B955" s="107"/>
      <c r="C955" s="107"/>
      <c r="D955" s="50" t="str">
        <f t="shared" si="97"/>
        <v>-</v>
      </c>
      <c r="AP955" s="89"/>
      <c r="AQ955" s="89"/>
      <c r="AR955" t="str">
        <f t="shared" si="98"/>
        <v>-</v>
      </c>
    </row>
    <row r="956" spans="1:44" ht="13.5" customHeight="1">
      <c r="A956">
        <v>953</v>
      </c>
      <c r="B956" s="107"/>
      <c r="C956" s="107"/>
      <c r="D956" s="50" t="str">
        <f t="shared" si="97"/>
        <v>-</v>
      </c>
      <c r="AP956" s="89"/>
      <c r="AQ956" s="89"/>
      <c r="AR956" t="str">
        <f t="shared" si="98"/>
        <v>-</v>
      </c>
    </row>
    <row r="957" spans="1:44" ht="13.5" customHeight="1">
      <c r="A957">
        <v>954</v>
      </c>
      <c r="B957" s="107"/>
      <c r="C957" s="107"/>
      <c r="D957" s="50" t="str">
        <f t="shared" si="97"/>
        <v>-</v>
      </c>
      <c r="AP957" s="89"/>
      <c r="AQ957" s="89"/>
      <c r="AR957" t="str">
        <f t="shared" si="98"/>
        <v>-</v>
      </c>
    </row>
    <row r="958" spans="1:44" ht="13.5" customHeight="1">
      <c r="A958">
        <v>955</v>
      </c>
      <c r="B958" s="107"/>
      <c r="C958" s="107"/>
      <c r="D958" s="50" t="str">
        <f t="shared" si="97"/>
        <v>-</v>
      </c>
      <c r="AP958" s="89"/>
      <c r="AQ958" s="89"/>
      <c r="AR958" t="str">
        <f t="shared" si="98"/>
        <v>-</v>
      </c>
    </row>
    <row r="959" spans="1:44" ht="13.5" customHeight="1">
      <c r="A959">
        <v>956</v>
      </c>
      <c r="B959" s="107"/>
      <c r="C959" s="107"/>
      <c r="D959" s="50" t="str">
        <f t="shared" si="97"/>
        <v>-</v>
      </c>
      <c r="AP959" s="89"/>
      <c r="AQ959" s="89"/>
      <c r="AR959" t="str">
        <f t="shared" si="98"/>
        <v>-</v>
      </c>
    </row>
    <row r="960" spans="1:44" ht="13.5" customHeight="1">
      <c r="A960">
        <v>957</v>
      </c>
      <c r="B960" s="107"/>
      <c r="C960" s="107"/>
      <c r="D960" s="50" t="str">
        <f t="shared" si="97"/>
        <v>-</v>
      </c>
      <c r="AP960" s="89"/>
      <c r="AQ960" s="89"/>
      <c r="AR960" t="str">
        <f t="shared" si="98"/>
        <v>-</v>
      </c>
    </row>
    <row r="961" spans="1:44" ht="13.5" customHeight="1">
      <c r="A961">
        <v>958</v>
      </c>
      <c r="B961" s="107"/>
      <c r="C961" s="107"/>
      <c r="D961" s="50" t="str">
        <f t="shared" si="97"/>
        <v>-</v>
      </c>
      <c r="AP961" s="89"/>
      <c r="AQ961" s="89"/>
      <c r="AR961" t="str">
        <f t="shared" si="98"/>
        <v>-</v>
      </c>
    </row>
    <row r="962" spans="1:44" ht="13.5" customHeight="1">
      <c r="A962">
        <v>959</v>
      </c>
      <c r="B962" s="107"/>
      <c r="C962" s="107"/>
      <c r="D962" s="50" t="str">
        <f t="shared" si="97"/>
        <v>-</v>
      </c>
      <c r="AP962" s="89"/>
      <c r="AQ962" s="89"/>
      <c r="AR962" t="str">
        <f t="shared" si="98"/>
        <v>-</v>
      </c>
    </row>
    <row r="963" spans="1:44" ht="13.5" customHeight="1">
      <c r="A963">
        <v>960</v>
      </c>
      <c r="B963" s="107"/>
      <c r="C963" s="107"/>
      <c r="D963" s="50" t="str">
        <f t="shared" si="97"/>
        <v>-</v>
      </c>
      <c r="AP963" s="89"/>
      <c r="AQ963" s="89"/>
      <c r="AR963" t="str">
        <f t="shared" si="98"/>
        <v>-</v>
      </c>
    </row>
    <row r="964" spans="1:44" ht="13.5" customHeight="1">
      <c r="A964">
        <v>961</v>
      </c>
      <c r="B964" s="107"/>
      <c r="C964" s="107"/>
      <c r="D964" s="50" t="str">
        <f t="shared" si="97"/>
        <v>-</v>
      </c>
      <c r="AP964" s="89"/>
      <c r="AQ964" s="89"/>
      <c r="AR964" t="str">
        <f t="shared" si="98"/>
        <v>-</v>
      </c>
    </row>
    <row r="965" spans="1:44" ht="13.5" customHeight="1">
      <c r="A965">
        <v>962</v>
      </c>
      <c r="B965" s="107"/>
      <c r="C965" s="107"/>
      <c r="D965" s="50" t="str">
        <f aca="true" t="shared" si="99" ref="D965:D1004">TRIM(B965)&amp;"-"&amp;TRIM(C965)</f>
        <v>-</v>
      </c>
      <c r="AP965" s="89"/>
      <c r="AQ965" s="89"/>
      <c r="AR965" t="str">
        <f t="shared" si="98"/>
        <v>-</v>
      </c>
    </row>
    <row r="966" spans="1:44" ht="13.5" customHeight="1">
      <c r="A966">
        <v>963</v>
      </c>
      <c r="B966" s="107"/>
      <c r="C966" s="107"/>
      <c r="D966" s="50" t="str">
        <f t="shared" si="99"/>
        <v>-</v>
      </c>
      <c r="AP966" s="89"/>
      <c r="AQ966" s="89"/>
      <c r="AR966" t="str">
        <f t="shared" si="98"/>
        <v>-</v>
      </c>
    </row>
    <row r="967" spans="1:44" ht="13.5" customHeight="1">
      <c r="A967">
        <v>964</v>
      </c>
      <c r="B967" s="107"/>
      <c r="C967" s="107"/>
      <c r="D967" s="50" t="str">
        <f t="shared" si="99"/>
        <v>-</v>
      </c>
      <c r="AP967" s="89"/>
      <c r="AQ967" s="89"/>
      <c r="AR967" t="str">
        <f t="shared" si="98"/>
        <v>-</v>
      </c>
    </row>
    <row r="968" spans="1:44" ht="13.5" customHeight="1">
      <c r="A968">
        <v>965</v>
      </c>
      <c r="B968" s="107"/>
      <c r="C968" s="107"/>
      <c r="D968" s="50" t="str">
        <f t="shared" si="99"/>
        <v>-</v>
      </c>
      <c r="AP968" s="89"/>
      <c r="AQ968" s="89"/>
      <c r="AR968" t="str">
        <f t="shared" si="98"/>
        <v>-</v>
      </c>
    </row>
    <row r="969" spans="1:44" ht="13.5" customHeight="1">
      <c r="A969">
        <v>966</v>
      </c>
      <c r="B969" s="107"/>
      <c r="C969" s="107"/>
      <c r="D969" s="50" t="str">
        <f t="shared" si="99"/>
        <v>-</v>
      </c>
      <c r="AP969" s="89"/>
      <c r="AQ969" s="89"/>
      <c r="AR969" t="str">
        <f t="shared" si="98"/>
        <v>-</v>
      </c>
    </row>
    <row r="970" spans="1:44" ht="13.5" customHeight="1">
      <c r="A970">
        <v>967</v>
      </c>
      <c r="B970" s="107"/>
      <c r="C970" s="107"/>
      <c r="D970" s="50" t="str">
        <f t="shared" si="99"/>
        <v>-</v>
      </c>
      <c r="AP970" s="89"/>
      <c r="AQ970" s="89"/>
      <c r="AR970" t="str">
        <f t="shared" si="98"/>
        <v>-</v>
      </c>
    </row>
    <row r="971" spans="1:44" ht="13.5" customHeight="1">
      <c r="A971">
        <v>968</v>
      </c>
      <c r="B971" s="107"/>
      <c r="C971" s="107"/>
      <c r="D971" s="50" t="str">
        <f t="shared" si="99"/>
        <v>-</v>
      </c>
      <c r="AP971" s="89"/>
      <c r="AQ971" s="89"/>
      <c r="AR971" t="str">
        <f t="shared" si="98"/>
        <v>-</v>
      </c>
    </row>
    <row r="972" spans="1:44" ht="13.5" customHeight="1">
      <c r="A972">
        <v>969</v>
      </c>
      <c r="B972" s="107"/>
      <c r="C972" s="107"/>
      <c r="D972" s="50" t="str">
        <f t="shared" si="99"/>
        <v>-</v>
      </c>
      <c r="AP972" s="89"/>
      <c r="AQ972" s="89"/>
      <c r="AR972" t="str">
        <f t="shared" si="98"/>
        <v>-</v>
      </c>
    </row>
    <row r="973" spans="1:44" ht="13.5" customHeight="1">
      <c r="A973">
        <v>970</v>
      </c>
      <c r="B973" s="107"/>
      <c r="C973" s="107"/>
      <c r="D973" s="50" t="str">
        <f t="shared" si="99"/>
        <v>-</v>
      </c>
      <c r="AP973" s="89"/>
      <c r="AQ973" s="89"/>
      <c r="AR973" t="str">
        <f t="shared" si="98"/>
        <v>-</v>
      </c>
    </row>
    <row r="974" spans="1:44" ht="13.5" customHeight="1">
      <c r="A974">
        <v>971</v>
      </c>
      <c r="B974" s="107"/>
      <c r="C974" s="107"/>
      <c r="D974" s="50" t="str">
        <f t="shared" si="99"/>
        <v>-</v>
      </c>
      <c r="AP974" s="89"/>
      <c r="AQ974" s="89"/>
      <c r="AR974" t="str">
        <f t="shared" si="98"/>
        <v>-</v>
      </c>
    </row>
    <row r="975" spans="1:44" ht="13.5" customHeight="1">
      <c r="A975">
        <v>972</v>
      </c>
      <c r="B975" s="107"/>
      <c r="C975" s="107"/>
      <c r="D975" s="50" t="str">
        <f t="shared" si="99"/>
        <v>-</v>
      </c>
      <c r="AP975" s="89"/>
      <c r="AQ975" s="89"/>
      <c r="AR975" t="str">
        <f t="shared" si="98"/>
        <v>-</v>
      </c>
    </row>
    <row r="976" spans="1:44" ht="13.5" customHeight="1">
      <c r="A976">
        <v>973</v>
      </c>
      <c r="B976" s="107"/>
      <c r="C976" s="107"/>
      <c r="D976" s="50" t="str">
        <f t="shared" si="99"/>
        <v>-</v>
      </c>
      <c r="AP976" s="89"/>
      <c r="AQ976" s="89"/>
      <c r="AR976" t="str">
        <f t="shared" si="98"/>
        <v>-</v>
      </c>
    </row>
    <row r="977" spans="1:44" ht="13.5" customHeight="1">
      <c r="A977">
        <v>974</v>
      </c>
      <c r="B977" s="107"/>
      <c r="C977" s="107"/>
      <c r="D977" s="50" t="str">
        <f t="shared" si="99"/>
        <v>-</v>
      </c>
      <c r="AP977" s="89"/>
      <c r="AQ977" s="89"/>
      <c r="AR977" t="str">
        <f t="shared" si="98"/>
        <v>-</v>
      </c>
    </row>
    <row r="978" spans="1:44" ht="13.5" customHeight="1">
      <c r="A978">
        <v>975</v>
      </c>
      <c r="B978" s="107"/>
      <c r="C978" s="107"/>
      <c r="D978" s="50" t="str">
        <f t="shared" si="99"/>
        <v>-</v>
      </c>
      <c r="AP978" s="89"/>
      <c r="AQ978" s="89"/>
      <c r="AR978" t="str">
        <f t="shared" si="98"/>
        <v>-</v>
      </c>
    </row>
    <row r="979" spans="1:44" ht="13.5" customHeight="1">
      <c r="A979">
        <v>976</v>
      </c>
      <c r="B979" s="107"/>
      <c r="C979" s="107"/>
      <c r="D979" s="50" t="str">
        <f t="shared" si="99"/>
        <v>-</v>
      </c>
      <c r="AP979" s="89"/>
      <c r="AQ979" s="89"/>
      <c r="AR979" t="str">
        <f t="shared" si="98"/>
        <v>-</v>
      </c>
    </row>
    <row r="980" spans="1:44" ht="13.5" customHeight="1">
      <c r="A980">
        <v>977</v>
      </c>
      <c r="B980" s="107"/>
      <c r="C980" s="107"/>
      <c r="D980" s="50" t="str">
        <f t="shared" si="99"/>
        <v>-</v>
      </c>
      <c r="AP980" s="89"/>
      <c r="AQ980" s="89"/>
      <c r="AR980" t="str">
        <f t="shared" si="98"/>
        <v>-</v>
      </c>
    </row>
    <row r="981" spans="1:44" ht="13.5" customHeight="1">
      <c r="A981">
        <v>978</v>
      </c>
      <c r="B981" s="107"/>
      <c r="C981" s="107"/>
      <c r="D981" s="50" t="str">
        <f t="shared" si="99"/>
        <v>-</v>
      </c>
      <c r="AP981" s="89"/>
      <c r="AQ981" s="89"/>
      <c r="AR981" t="str">
        <f t="shared" si="98"/>
        <v>-</v>
      </c>
    </row>
    <row r="982" spans="1:44" ht="13.5" customHeight="1">
      <c r="A982">
        <v>979</v>
      </c>
      <c r="B982" s="107"/>
      <c r="C982" s="107"/>
      <c r="D982" s="50" t="str">
        <f t="shared" si="99"/>
        <v>-</v>
      </c>
      <c r="AP982" s="89"/>
      <c r="AQ982" s="89"/>
      <c r="AR982" t="str">
        <f t="shared" si="98"/>
        <v>-</v>
      </c>
    </row>
    <row r="983" spans="1:44" ht="13.5" customHeight="1">
      <c r="A983">
        <v>980</v>
      </c>
      <c r="B983" s="107"/>
      <c r="C983" s="107"/>
      <c r="D983" s="50" t="str">
        <f t="shared" si="99"/>
        <v>-</v>
      </c>
      <c r="AP983" s="89"/>
      <c r="AQ983" s="89"/>
      <c r="AR983" t="str">
        <f t="shared" si="98"/>
        <v>-</v>
      </c>
    </row>
    <row r="984" spans="1:44" ht="13.5" customHeight="1">
      <c r="A984">
        <v>981</v>
      </c>
      <c r="B984" s="107"/>
      <c r="C984" s="107"/>
      <c r="D984" s="50" t="str">
        <f t="shared" si="99"/>
        <v>-</v>
      </c>
      <c r="AP984" s="89"/>
      <c r="AQ984" s="89"/>
      <c r="AR984" t="str">
        <f t="shared" si="98"/>
        <v>-</v>
      </c>
    </row>
    <row r="985" spans="1:44" ht="13.5" customHeight="1">
      <c r="A985">
        <v>982</v>
      </c>
      <c r="B985" s="107"/>
      <c r="C985" s="107"/>
      <c r="D985" s="50" t="str">
        <f t="shared" si="99"/>
        <v>-</v>
      </c>
      <c r="AP985" s="89"/>
      <c r="AQ985" s="89"/>
      <c r="AR985" t="str">
        <f t="shared" si="98"/>
        <v>-</v>
      </c>
    </row>
    <row r="986" spans="1:44" ht="13.5" customHeight="1">
      <c r="A986">
        <v>983</v>
      </c>
      <c r="B986" s="107"/>
      <c r="C986" s="107"/>
      <c r="D986" s="50" t="str">
        <f t="shared" si="99"/>
        <v>-</v>
      </c>
      <c r="AP986" s="89"/>
      <c r="AQ986" s="89"/>
      <c r="AR986" t="str">
        <f t="shared" si="98"/>
        <v>-</v>
      </c>
    </row>
    <row r="987" spans="1:44" ht="13.5" customHeight="1">
      <c r="A987">
        <v>984</v>
      </c>
      <c r="B987" s="107"/>
      <c r="C987" s="107"/>
      <c r="D987" s="50" t="str">
        <f t="shared" si="99"/>
        <v>-</v>
      </c>
      <c r="AP987" s="89"/>
      <c r="AQ987" s="89"/>
      <c r="AR987" t="str">
        <f t="shared" si="98"/>
        <v>-</v>
      </c>
    </row>
    <row r="988" spans="1:44" ht="13.5" customHeight="1">
      <c r="A988">
        <v>985</v>
      </c>
      <c r="B988" s="107"/>
      <c r="C988" s="107"/>
      <c r="D988" s="50" t="str">
        <f t="shared" si="99"/>
        <v>-</v>
      </c>
      <c r="AP988" s="89"/>
      <c r="AQ988" s="89"/>
      <c r="AR988" t="str">
        <f t="shared" si="98"/>
        <v>-</v>
      </c>
    </row>
    <row r="989" spans="1:44" ht="13.5" customHeight="1">
      <c r="A989">
        <v>986</v>
      </c>
      <c r="B989" s="107"/>
      <c r="C989" s="107"/>
      <c r="D989" s="50" t="str">
        <f t="shared" si="99"/>
        <v>-</v>
      </c>
      <c r="AP989" s="89"/>
      <c r="AQ989" s="89"/>
      <c r="AR989" t="str">
        <f t="shared" si="98"/>
        <v>-</v>
      </c>
    </row>
    <row r="990" spans="1:44" ht="13.5" customHeight="1">
      <c r="A990">
        <v>987</v>
      </c>
      <c r="B990" s="107"/>
      <c r="C990" s="107"/>
      <c r="D990" s="50" t="str">
        <f t="shared" si="99"/>
        <v>-</v>
      </c>
      <c r="AP990" s="89"/>
      <c r="AQ990" s="89"/>
      <c r="AR990" t="str">
        <f t="shared" si="98"/>
        <v>-</v>
      </c>
    </row>
    <row r="991" spans="1:44" ht="13.5" customHeight="1">
      <c r="A991">
        <v>988</v>
      </c>
      <c r="B991" s="107"/>
      <c r="C991" s="107"/>
      <c r="D991" s="50" t="str">
        <f t="shared" si="99"/>
        <v>-</v>
      </c>
      <c r="AP991" s="89"/>
      <c r="AQ991" s="89"/>
      <c r="AR991" t="str">
        <f t="shared" si="98"/>
        <v>-</v>
      </c>
    </row>
    <row r="992" spans="1:44" ht="13.5" customHeight="1">
      <c r="A992">
        <v>989</v>
      </c>
      <c r="B992" s="107"/>
      <c r="C992" s="107"/>
      <c r="D992" s="50" t="str">
        <f t="shared" si="99"/>
        <v>-</v>
      </c>
      <c r="AP992" s="89"/>
      <c r="AQ992" s="89"/>
      <c r="AR992" t="str">
        <f t="shared" si="98"/>
        <v>-</v>
      </c>
    </row>
    <row r="993" spans="1:44" ht="13.5" customHeight="1">
      <c r="A993">
        <v>990</v>
      </c>
      <c r="B993" s="107"/>
      <c r="C993" s="107"/>
      <c r="D993" s="50" t="str">
        <f t="shared" si="99"/>
        <v>-</v>
      </c>
      <c r="AP993" s="89"/>
      <c r="AQ993" s="89"/>
      <c r="AR993" t="str">
        <f t="shared" si="98"/>
        <v>-</v>
      </c>
    </row>
    <row r="994" spans="1:44" ht="13.5" customHeight="1">
      <c r="A994">
        <v>991</v>
      </c>
      <c r="B994" s="107"/>
      <c r="C994" s="107"/>
      <c r="D994" s="50" t="str">
        <f t="shared" si="99"/>
        <v>-</v>
      </c>
      <c r="AP994" s="89"/>
      <c r="AQ994" s="89"/>
      <c r="AR994" t="str">
        <f t="shared" si="98"/>
        <v>-</v>
      </c>
    </row>
    <row r="995" spans="1:44" ht="13.5" customHeight="1">
      <c r="A995">
        <v>992</v>
      </c>
      <c r="B995" s="107"/>
      <c r="C995" s="107"/>
      <c r="D995" s="50" t="str">
        <f t="shared" si="99"/>
        <v>-</v>
      </c>
      <c r="AP995" s="89"/>
      <c r="AQ995" s="89"/>
      <c r="AR995" t="str">
        <f t="shared" si="98"/>
        <v>-</v>
      </c>
    </row>
    <row r="996" spans="1:44" ht="13.5" customHeight="1">
      <c r="A996">
        <v>993</v>
      </c>
      <c r="B996" s="107"/>
      <c r="C996" s="107"/>
      <c r="D996" s="50" t="str">
        <f t="shared" si="99"/>
        <v>-</v>
      </c>
      <c r="AP996" s="89"/>
      <c r="AQ996" s="89"/>
      <c r="AR996" t="str">
        <f t="shared" si="98"/>
        <v>-</v>
      </c>
    </row>
    <row r="997" spans="1:44" ht="13.5" customHeight="1">
      <c r="A997">
        <v>994</v>
      </c>
      <c r="B997" s="107"/>
      <c r="C997" s="107"/>
      <c r="D997" s="50" t="str">
        <f t="shared" si="99"/>
        <v>-</v>
      </c>
      <c r="AP997" s="89"/>
      <c r="AQ997" s="89"/>
      <c r="AR997" t="str">
        <f t="shared" si="98"/>
        <v>-</v>
      </c>
    </row>
    <row r="998" spans="1:44" ht="13.5" customHeight="1">
      <c r="A998">
        <v>995</v>
      </c>
      <c r="B998" s="107"/>
      <c r="C998" s="107"/>
      <c r="D998" s="50" t="str">
        <f t="shared" si="99"/>
        <v>-</v>
      </c>
      <c r="AP998" s="89"/>
      <c r="AQ998" s="89"/>
      <c r="AR998" t="str">
        <f t="shared" si="98"/>
        <v>-</v>
      </c>
    </row>
    <row r="999" spans="1:44" ht="13.5" customHeight="1">
      <c r="A999">
        <v>996</v>
      </c>
      <c r="B999" s="107"/>
      <c r="C999" s="107"/>
      <c r="D999" s="50" t="str">
        <f t="shared" si="99"/>
        <v>-</v>
      </c>
      <c r="AP999" s="89"/>
      <c r="AQ999" s="89"/>
      <c r="AR999" t="str">
        <f t="shared" si="98"/>
        <v>-</v>
      </c>
    </row>
    <row r="1000" spans="1:44" ht="13.5" customHeight="1">
      <c r="A1000">
        <v>997</v>
      </c>
      <c r="B1000" s="107"/>
      <c r="C1000" s="107"/>
      <c r="D1000" s="50" t="str">
        <f t="shared" si="99"/>
        <v>-</v>
      </c>
      <c r="AP1000" s="89"/>
      <c r="AQ1000" s="89"/>
      <c r="AR1000" t="str">
        <f>AP1000&amp;"-"&amp;AQ1000</f>
        <v>-</v>
      </c>
    </row>
    <row r="1001" spans="1:44" ht="13.5" customHeight="1">
      <c r="A1001">
        <v>998</v>
      </c>
      <c r="B1001" s="107"/>
      <c r="C1001" s="107"/>
      <c r="D1001" s="50" t="str">
        <f t="shared" si="99"/>
        <v>-</v>
      </c>
      <c r="AP1001" s="89"/>
      <c r="AQ1001" s="89"/>
      <c r="AR1001" t="str">
        <f>AP1001&amp;"-"&amp;AQ1001</f>
        <v>-</v>
      </c>
    </row>
    <row r="1002" spans="1:44" ht="13.5" customHeight="1">
      <c r="A1002">
        <v>999</v>
      </c>
      <c r="B1002" s="107"/>
      <c r="C1002" s="107"/>
      <c r="D1002" s="50" t="str">
        <f t="shared" si="99"/>
        <v>-</v>
      </c>
      <c r="AP1002" s="89"/>
      <c r="AQ1002" s="89"/>
      <c r="AR1002" t="str">
        <f>AP1002&amp;"-"&amp;AQ1002</f>
        <v>-</v>
      </c>
    </row>
    <row r="1003" spans="1:44" ht="13.5" customHeight="1">
      <c r="A1003">
        <v>1000</v>
      </c>
      <c r="B1003" s="107"/>
      <c r="C1003" s="107"/>
      <c r="D1003" s="50" t="str">
        <f t="shared" si="99"/>
        <v>-</v>
      </c>
      <c r="AP1003" s="89"/>
      <c r="AQ1003" s="89"/>
      <c r="AR1003" t="str">
        <f>AP1003&amp;"-"&amp;AQ1003</f>
        <v>-</v>
      </c>
    </row>
    <row r="1004" spans="1:44" ht="13.5" customHeight="1">
      <c r="A1004">
        <v>1001</v>
      </c>
      <c r="B1004" s="107"/>
      <c r="C1004" s="107"/>
      <c r="D1004" s="50" t="str">
        <f t="shared" si="99"/>
        <v>-</v>
      </c>
      <c r="AP1004" s="89"/>
      <c r="AQ1004" s="89"/>
      <c r="AR1004" t="str">
        <f>AP1004&amp;"-"&amp;AQ1004</f>
        <v>-</v>
      </c>
    </row>
    <row r="1005" spans="2:43" ht="12.75">
      <c r="B1005" s="89"/>
      <c r="C1005" s="89"/>
      <c r="AP1005" s="89"/>
      <c r="AQ1005" s="89"/>
    </row>
    <row r="1006" spans="2:43" ht="12.75">
      <c r="B1006" s="89"/>
      <c r="C1006" s="89"/>
      <c r="AP1006" s="89"/>
      <c r="AQ1006" s="89"/>
    </row>
    <row r="1007" spans="2:43" ht="12.75">
      <c r="B1007" s="89"/>
      <c r="C1007" s="89"/>
      <c r="AP1007" s="89"/>
      <c r="AQ1007" s="89"/>
    </row>
    <row r="1008" spans="2:43" ht="12.75">
      <c r="B1008" s="89"/>
      <c r="C1008" s="89"/>
      <c r="AP1008" s="89"/>
      <c r="AQ1008" s="89"/>
    </row>
    <row r="1009" spans="2:43" ht="12.75">
      <c r="B1009" s="89"/>
      <c r="C1009" s="89"/>
      <c r="AP1009" s="89"/>
      <c r="AQ1009" s="89"/>
    </row>
    <row r="1010" spans="2:43" ht="12.75">
      <c r="B1010" s="89"/>
      <c r="C1010" s="89"/>
      <c r="AP1010" s="89"/>
      <c r="AQ1010" s="89"/>
    </row>
    <row r="1011" spans="2:43" ht="12.75">
      <c r="B1011" s="89"/>
      <c r="C1011" s="89"/>
      <c r="AP1011" s="89"/>
      <c r="AQ1011" s="89"/>
    </row>
    <row r="1012" spans="2:43" ht="12.75">
      <c r="B1012" s="89"/>
      <c r="C1012" s="89"/>
      <c r="AP1012" s="89"/>
      <c r="AQ1012" s="89"/>
    </row>
    <row r="1013" spans="2:43" ht="12.75">
      <c r="B1013" s="89"/>
      <c r="C1013" s="89"/>
      <c r="AP1013" s="89"/>
      <c r="AQ1013" s="89"/>
    </row>
    <row r="1014" spans="2:43" ht="12.75">
      <c r="B1014" s="89"/>
      <c r="C1014" s="89"/>
      <c r="AP1014" s="89"/>
      <c r="AQ1014" s="89"/>
    </row>
    <row r="1015" spans="2:43" ht="12.75">
      <c r="B1015" s="89"/>
      <c r="C1015" s="89"/>
      <c r="AP1015" s="89"/>
      <c r="AQ1015" s="89"/>
    </row>
    <row r="1016" spans="2:43" ht="12.75">
      <c r="B1016" s="89"/>
      <c r="C1016" s="89"/>
      <c r="AP1016" s="89"/>
      <c r="AQ1016" s="89"/>
    </row>
    <row r="1017" spans="2:43" ht="12.75">
      <c r="B1017" s="89"/>
      <c r="C1017" s="89"/>
      <c r="AP1017" s="89"/>
      <c r="AQ1017" s="89"/>
    </row>
    <row r="1018" spans="2:43" ht="12.75">
      <c r="B1018" s="89"/>
      <c r="C1018" s="89"/>
      <c r="AP1018" s="89"/>
      <c r="AQ1018" s="89"/>
    </row>
    <row r="1019" spans="2:43" ht="12.75">
      <c r="B1019" s="89"/>
      <c r="C1019" s="89"/>
      <c r="AP1019" s="89"/>
      <c r="AQ1019" s="89"/>
    </row>
    <row r="1020" spans="2:43" ht="12.75">
      <c r="B1020" s="89"/>
      <c r="C1020" s="89"/>
      <c r="AP1020" s="89"/>
      <c r="AQ1020" s="89"/>
    </row>
    <row r="1021" spans="2:43" ht="12.75">
      <c r="B1021" s="89"/>
      <c r="C1021" s="89"/>
      <c r="AP1021" s="89"/>
      <c r="AQ1021" s="89"/>
    </row>
    <row r="1022" spans="2:43" ht="12.75">
      <c r="B1022" s="89"/>
      <c r="C1022" s="89"/>
      <c r="AP1022" s="89"/>
      <c r="AQ1022" s="89"/>
    </row>
    <row r="1023" spans="2:43" ht="12.75">
      <c r="B1023" s="89"/>
      <c r="C1023" s="89"/>
      <c r="AP1023" s="89"/>
      <c r="AQ1023" s="89"/>
    </row>
    <row r="1024" spans="2:43" ht="12.75">
      <c r="B1024" s="89"/>
      <c r="C1024" s="89"/>
      <c r="AP1024" s="89"/>
      <c r="AQ1024" s="89"/>
    </row>
    <row r="1025" spans="2:43" ht="12.75">
      <c r="B1025" s="89"/>
      <c r="C1025" s="89"/>
      <c r="AP1025" s="89"/>
      <c r="AQ1025" s="89"/>
    </row>
    <row r="1026" spans="2:43" ht="12.75">
      <c r="B1026" s="89"/>
      <c r="C1026" s="89"/>
      <c r="AP1026" s="89"/>
      <c r="AQ1026" s="89"/>
    </row>
    <row r="1027" spans="2:43" ht="12.75">
      <c r="B1027" s="89"/>
      <c r="C1027" s="89"/>
      <c r="AP1027" s="89"/>
      <c r="AQ1027" s="89"/>
    </row>
    <row r="1028" spans="2:43" ht="12.75">
      <c r="B1028" s="89"/>
      <c r="C1028" s="89"/>
      <c r="AP1028" s="89"/>
      <c r="AQ1028" s="89"/>
    </row>
    <row r="1029" spans="2:43" ht="12.75">
      <c r="B1029" s="89"/>
      <c r="C1029" s="89"/>
      <c r="AP1029" s="89"/>
      <c r="AQ1029" s="89"/>
    </row>
    <row r="1030" spans="2:43" ht="12.75">
      <c r="B1030" s="89"/>
      <c r="C1030" s="89"/>
      <c r="AP1030" s="89"/>
      <c r="AQ1030" s="89"/>
    </row>
    <row r="1031" spans="2:43" ht="12.75">
      <c r="B1031" s="89"/>
      <c r="C1031" s="89"/>
      <c r="AP1031" s="89"/>
      <c r="AQ1031" s="89"/>
    </row>
    <row r="1032" spans="2:43" ht="12.75">
      <c r="B1032" s="89"/>
      <c r="C1032" s="89"/>
      <c r="AP1032" s="89"/>
      <c r="AQ1032" s="89"/>
    </row>
    <row r="1033" spans="2:43" ht="12.75">
      <c r="B1033" s="89"/>
      <c r="C1033" s="89"/>
      <c r="AP1033" s="89"/>
      <c r="AQ1033" s="89"/>
    </row>
    <row r="1034" spans="2:43" ht="12.75">
      <c r="B1034" s="89"/>
      <c r="C1034" s="89"/>
      <c r="AP1034" s="89"/>
      <c r="AQ1034" s="89"/>
    </row>
    <row r="1035" spans="2:43" ht="12.75">
      <c r="B1035" s="89"/>
      <c r="C1035" s="89"/>
      <c r="AP1035" s="89"/>
      <c r="AQ1035" s="89"/>
    </row>
    <row r="1036" spans="2:43" ht="12.75">
      <c r="B1036" s="89"/>
      <c r="C1036" s="89"/>
      <c r="AP1036" s="89"/>
      <c r="AQ1036" s="89"/>
    </row>
    <row r="1037" spans="2:43" ht="12.75">
      <c r="B1037" s="89"/>
      <c r="C1037" s="89"/>
      <c r="AP1037" s="89"/>
      <c r="AQ1037" s="89"/>
    </row>
    <row r="1038" spans="2:43" ht="12.75">
      <c r="B1038" s="89"/>
      <c r="C1038" s="89"/>
      <c r="AP1038" s="89"/>
      <c r="AQ1038" s="89"/>
    </row>
    <row r="1039" spans="2:43" ht="12.75">
      <c r="B1039" s="89"/>
      <c r="C1039" s="89"/>
      <c r="AP1039" s="89"/>
      <c r="AQ1039" s="89"/>
    </row>
    <row r="1040" spans="2:43" ht="12.75">
      <c r="B1040" s="89"/>
      <c r="C1040" s="89"/>
      <c r="AP1040" s="89"/>
      <c r="AQ1040" s="89"/>
    </row>
    <row r="1041" spans="2:43" ht="12.75">
      <c r="B1041" s="89"/>
      <c r="C1041" s="89"/>
      <c r="AP1041" s="89"/>
      <c r="AQ1041" s="89"/>
    </row>
    <row r="1042" spans="2:43" ht="12.75">
      <c r="B1042" s="89"/>
      <c r="C1042" s="89"/>
      <c r="AP1042" s="89"/>
      <c r="AQ1042" s="89"/>
    </row>
    <row r="1043" spans="2:43" ht="12.75">
      <c r="B1043" s="89"/>
      <c r="C1043" s="89"/>
      <c r="AP1043" s="89"/>
      <c r="AQ1043" s="89"/>
    </row>
    <row r="1044" spans="2:43" ht="12.75">
      <c r="B1044" s="89"/>
      <c r="C1044" s="89"/>
      <c r="AP1044" s="89"/>
      <c r="AQ1044" s="89"/>
    </row>
    <row r="1045" spans="2:43" ht="12.75">
      <c r="B1045" s="89"/>
      <c r="C1045" s="89"/>
      <c r="AP1045" s="89"/>
      <c r="AQ1045" s="89"/>
    </row>
    <row r="1046" spans="2:43" ht="12.75">
      <c r="B1046" s="89"/>
      <c r="C1046" s="89"/>
      <c r="AP1046" s="89"/>
      <c r="AQ1046" s="89"/>
    </row>
    <row r="1047" spans="2:43" ht="12.75">
      <c r="B1047" s="89"/>
      <c r="C1047" s="89"/>
      <c r="AP1047" s="89"/>
      <c r="AQ1047" s="89"/>
    </row>
    <row r="1048" spans="2:43" ht="12.75">
      <c r="B1048" s="89"/>
      <c r="C1048" s="89"/>
      <c r="AP1048" s="89"/>
      <c r="AQ1048" s="89"/>
    </row>
    <row r="1049" spans="2:43" ht="12.75">
      <c r="B1049" s="89"/>
      <c r="C1049" s="89"/>
      <c r="AP1049" s="89"/>
      <c r="AQ1049" s="89"/>
    </row>
    <row r="1050" spans="2:43" ht="12.75">
      <c r="B1050" s="89"/>
      <c r="C1050" s="89"/>
      <c r="AP1050" s="89"/>
      <c r="AQ1050" s="89"/>
    </row>
    <row r="1051" spans="2:43" ht="12.75">
      <c r="B1051" s="89"/>
      <c r="C1051" s="89"/>
      <c r="AP1051" s="89"/>
      <c r="AQ1051" s="89"/>
    </row>
    <row r="1052" spans="2:43" ht="12.75">
      <c r="B1052" s="89"/>
      <c r="C1052" s="89"/>
      <c r="AP1052" s="89"/>
      <c r="AQ1052" s="89"/>
    </row>
    <row r="1053" spans="2:43" ht="12.75">
      <c r="B1053" s="89"/>
      <c r="C1053" s="89"/>
      <c r="AP1053" s="89"/>
      <c r="AQ1053" s="89"/>
    </row>
    <row r="1054" spans="2:43" ht="12.75">
      <c r="B1054" s="89"/>
      <c r="C1054" s="89"/>
      <c r="AP1054" s="89"/>
      <c r="AQ1054" s="89"/>
    </row>
    <row r="1055" spans="2:43" ht="12.75">
      <c r="B1055" s="89"/>
      <c r="C1055" s="89"/>
      <c r="AP1055" s="89"/>
      <c r="AQ1055" s="89"/>
    </row>
    <row r="1056" spans="2:43" ht="12.75">
      <c r="B1056" s="89"/>
      <c r="C1056" s="89"/>
      <c r="AP1056" s="89"/>
      <c r="AQ1056" s="89"/>
    </row>
    <row r="1057" spans="2:43" ht="12.75">
      <c r="B1057" s="89"/>
      <c r="C1057" s="89"/>
      <c r="AP1057" s="89"/>
      <c r="AQ1057" s="89"/>
    </row>
    <row r="1058" spans="2:43" ht="12.75">
      <c r="B1058" s="89"/>
      <c r="C1058" s="89"/>
      <c r="AP1058" s="89"/>
      <c r="AQ1058" s="89"/>
    </row>
    <row r="1059" spans="2:43" ht="12.75">
      <c r="B1059" s="89"/>
      <c r="C1059" s="89"/>
      <c r="AP1059" s="89"/>
      <c r="AQ1059" s="89"/>
    </row>
    <row r="1060" spans="2:43" ht="12.75">
      <c r="B1060" s="89"/>
      <c r="C1060" s="89"/>
      <c r="AP1060" s="89"/>
      <c r="AQ1060" s="89"/>
    </row>
    <row r="1061" spans="2:43" ht="12.75">
      <c r="B1061" s="89"/>
      <c r="C1061" s="89"/>
      <c r="AP1061" s="89"/>
      <c r="AQ1061" s="89"/>
    </row>
    <row r="1062" spans="2:43" ht="12.75">
      <c r="B1062" s="89"/>
      <c r="C1062" s="89"/>
      <c r="AP1062" s="89"/>
      <c r="AQ1062" s="89"/>
    </row>
    <row r="1063" spans="2:43" ht="12.75">
      <c r="B1063" s="89"/>
      <c r="C1063" s="89"/>
      <c r="AP1063" s="89"/>
      <c r="AQ1063" s="89"/>
    </row>
    <row r="1064" spans="2:43" ht="12.75">
      <c r="B1064" s="89"/>
      <c r="C1064" s="89"/>
      <c r="AP1064" s="89"/>
      <c r="AQ1064" s="89"/>
    </row>
    <row r="1065" spans="2:43" ht="12.75">
      <c r="B1065" s="89"/>
      <c r="C1065" s="89"/>
      <c r="AP1065" s="89"/>
      <c r="AQ1065" s="89"/>
    </row>
    <row r="1066" spans="2:43" ht="12.75">
      <c r="B1066" s="89"/>
      <c r="C1066" s="89"/>
      <c r="AP1066" s="89"/>
      <c r="AQ1066" s="89"/>
    </row>
    <row r="1067" spans="2:43" ht="12.75">
      <c r="B1067" s="89"/>
      <c r="C1067" s="89"/>
      <c r="AP1067" s="89"/>
      <c r="AQ1067" s="89"/>
    </row>
    <row r="1068" spans="2:43" ht="12.75">
      <c r="B1068" s="89"/>
      <c r="C1068" s="89"/>
      <c r="AP1068" s="89"/>
      <c r="AQ1068" s="89"/>
    </row>
    <row r="1069" spans="2:43" ht="12.75">
      <c r="B1069" s="89"/>
      <c r="C1069" s="89"/>
      <c r="AP1069" s="89"/>
      <c r="AQ1069" s="89"/>
    </row>
    <row r="1070" spans="2:43" ht="12.75">
      <c r="B1070" s="89"/>
      <c r="C1070" s="89"/>
      <c r="AP1070" s="89"/>
      <c r="AQ1070" s="89"/>
    </row>
    <row r="1071" spans="2:43" ht="12.75">
      <c r="B1071" s="89"/>
      <c r="C1071" s="89"/>
      <c r="AP1071" s="89"/>
      <c r="AQ1071" s="89"/>
    </row>
    <row r="1072" spans="2:43" ht="12.75">
      <c r="B1072" s="89"/>
      <c r="C1072" s="89"/>
      <c r="AP1072" s="89"/>
      <c r="AQ1072" s="89"/>
    </row>
    <row r="1073" spans="2:43" ht="12.75">
      <c r="B1073" s="89"/>
      <c r="C1073" s="89"/>
      <c r="AP1073" s="89"/>
      <c r="AQ1073" s="89"/>
    </row>
    <row r="1074" spans="2:43" ht="12.75">
      <c r="B1074" s="89"/>
      <c r="C1074" s="89"/>
      <c r="AP1074" s="89"/>
      <c r="AQ1074" s="89"/>
    </row>
    <row r="1075" spans="2:43" ht="12.75">
      <c r="B1075" s="89"/>
      <c r="C1075" s="89"/>
      <c r="AP1075" s="89"/>
      <c r="AQ1075" s="89"/>
    </row>
    <row r="1076" spans="2:43" ht="12.75">
      <c r="B1076" s="89"/>
      <c r="C1076" s="89"/>
      <c r="AP1076" s="89"/>
      <c r="AQ1076" s="89"/>
    </row>
    <row r="1077" spans="2:43" ht="12.75">
      <c r="B1077" s="89"/>
      <c r="C1077" s="89"/>
      <c r="AP1077" s="89"/>
      <c r="AQ1077" s="89"/>
    </row>
    <row r="1078" spans="2:43" ht="12.75">
      <c r="B1078" s="89"/>
      <c r="C1078" s="89"/>
      <c r="AP1078" s="89"/>
      <c r="AQ1078" s="89"/>
    </row>
    <row r="1079" spans="2:43" ht="12.75">
      <c r="B1079" s="89"/>
      <c r="C1079" s="89"/>
      <c r="AP1079" s="89"/>
      <c r="AQ1079" s="89"/>
    </row>
    <row r="1080" spans="2:43" ht="12.75">
      <c r="B1080" s="89"/>
      <c r="C1080" s="89"/>
      <c r="AP1080" s="89"/>
      <c r="AQ1080" s="89"/>
    </row>
    <row r="1081" spans="2:43" ht="12.75">
      <c r="B1081" s="89"/>
      <c r="C1081" s="89"/>
      <c r="AP1081" s="89"/>
      <c r="AQ1081" s="89"/>
    </row>
    <row r="1082" spans="2:43" ht="12.75">
      <c r="B1082" s="89"/>
      <c r="C1082" s="89"/>
      <c r="AP1082" s="89"/>
      <c r="AQ1082" s="89"/>
    </row>
    <row r="1083" spans="2:43" ht="12.75">
      <c r="B1083" s="89"/>
      <c r="C1083" s="89"/>
      <c r="AP1083" s="89"/>
      <c r="AQ1083" s="89"/>
    </row>
    <row r="1084" spans="2:43" ht="12.75">
      <c r="B1084" s="89"/>
      <c r="C1084" s="89"/>
      <c r="AP1084" s="89"/>
      <c r="AQ1084" s="89"/>
    </row>
    <row r="1085" spans="2:43" ht="12.75">
      <c r="B1085" s="89"/>
      <c r="C1085" s="89"/>
      <c r="AP1085" s="89"/>
      <c r="AQ1085" s="89"/>
    </row>
    <row r="1086" spans="2:43" ht="12.75">
      <c r="B1086" s="89"/>
      <c r="C1086" s="89"/>
      <c r="AP1086" s="89"/>
      <c r="AQ1086" s="89"/>
    </row>
    <row r="1087" spans="2:43" ht="12.75">
      <c r="B1087" s="89"/>
      <c r="C1087" s="89"/>
      <c r="AP1087" s="89"/>
      <c r="AQ1087" s="89"/>
    </row>
    <row r="1088" spans="2:43" ht="12.75">
      <c r="B1088" s="89"/>
      <c r="C1088" s="89"/>
      <c r="AP1088" s="89"/>
      <c r="AQ1088" s="89"/>
    </row>
    <row r="1089" spans="2:43" ht="12.75">
      <c r="B1089" s="89"/>
      <c r="C1089" s="89"/>
      <c r="AP1089" s="89"/>
      <c r="AQ1089" s="89"/>
    </row>
    <row r="1090" spans="2:43" ht="12.75">
      <c r="B1090" s="89"/>
      <c r="C1090" s="89"/>
      <c r="AP1090" s="89"/>
      <c r="AQ1090" s="89"/>
    </row>
    <row r="1091" spans="2:43" ht="12.75">
      <c r="B1091" s="89"/>
      <c r="C1091" s="89"/>
      <c r="AP1091" s="89"/>
      <c r="AQ1091" s="89"/>
    </row>
    <row r="1092" spans="2:43" ht="12.75">
      <c r="B1092" s="89"/>
      <c r="C1092" s="89"/>
      <c r="AP1092" s="89"/>
      <c r="AQ1092" s="89"/>
    </row>
    <row r="1093" spans="2:43" ht="12.75">
      <c r="B1093" s="89"/>
      <c r="C1093" s="89"/>
      <c r="AP1093" s="89"/>
      <c r="AQ1093" s="89"/>
    </row>
    <row r="1094" spans="2:43" ht="12.75">
      <c r="B1094" s="89"/>
      <c r="C1094" s="89"/>
      <c r="AP1094" s="89"/>
      <c r="AQ1094" s="89"/>
    </row>
    <row r="1095" spans="2:43" ht="12.75">
      <c r="B1095" s="89"/>
      <c r="C1095" s="89"/>
      <c r="AP1095" s="89"/>
      <c r="AQ1095" s="89"/>
    </row>
    <row r="1096" spans="2:43" ht="12.75">
      <c r="B1096" s="89"/>
      <c r="C1096" s="89"/>
      <c r="AP1096" s="89"/>
      <c r="AQ1096" s="89"/>
    </row>
    <row r="1097" spans="2:43" ht="12.75">
      <c r="B1097" s="89"/>
      <c r="C1097" s="89"/>
      <c r="AP1097" s="89"/>
      <c r="AQ1097" s="89"/>
    </row>
    <row r="1098" spans="2:43" ht="12.75">
      <c r="B1098" s="89"/>
      <c r="C1098" s="89"/>
      <c r="AP1098" s="89"/>
      <c r="AQ1098" s="89"/>
    </row>
    <row r="1099" spans="2:43" ht="12.75">
      <c r="B1099" s="89"/>
      <c r="C1099" s="89"/>
      <c r="AP1099" s="89"/>
      <c r="AQ1099" s="89"/>
    </row>
    <row r="1100" spans="2:43" ht="12.75">
      <c r="B1100" s="89"/>
      <c r="C1100" s="89"/>
      <c r="AP1100" s="89"/>
      <c r="AQ1100" s="89"/>
    </row>
    <row r="1101" spans="2:43" ht="12.75">
      <c r="B1101" s="89"/>
      <c r="C1101" s="89"/>
      <c r="AP1101" s="89"/>
      <c r="AQ1101" s="89"/>
    </row>
    <row r="1102" spans="2:43" ht="12.75">
      <c r="B1102" s="89"/>
      <c r="C1102" s="89"/>
      <c r="AP1102" s="89"/>
      <c r="AQ1102" s="89"/>
    </row>
    <row r="1103" spans="2:43" ht="12.75">
      <c r="B1103" s="89"/>
      <c r="C1103" s="89"/>
      <c r="AP1103" s="89"/>
      <c r="AQ1103" s="89"/>
    </row>
    <row r="1104" spans="2:43" ht="12.75">
      <c r="B1104" s="89"/>
      <c r="C1104" s="89"/>
      <c r="AP1104" s="89"/>
      <c r="AQ1104" s="89"/>
    </row>
    <row r="1105" spans="2:43" ht="12.75">
      <c r="B1105" s="89"/>
      <c r="C1105" s="89"/>
      <c r="AP1105" s="89"/>
      <c r="AQ1105" s="89"/>
    </row>
    <row r="1106" spans="2:43" ht="12.75">
      <c r="B1106" s="89"/>
      <c r="C1106" s="89"/>
      <c r="AP1106" s="89"/>
      <c r="AQ1106" s="89"/>
    </row>
    <row r="1107" spans="2:43" ht="12.75">
      <c r="B1107" s="89"/>
      <c r="C1107" s="89"/>
      <c r="AP1107" s="89"/>
      <c r="AQ1107" s="89"/>
    </row>
    <row r="1108" spans="2:43" ht="12.75">
      <c r="B1108" s="89"/>
      <c r="C1108" s="89"/>
      <c r="AP1108" s="89"/>
      <c r="AQ1108" s="89"/>
    </row>
    <row r="1109" spans="2:43" ht="12.75">
      <c r="B1109" s="89"/>
      <c r="C1109" s="89"/>
      <c r="AP1109" s="89"/>
      <c r="AQ1109" s="89"/>
    </row>
    <row r="1110" spans="2:43" ht="12.75">
      <c r="B1110" s="89"/>
      <c r="C1110" s="89"/>
      <c r="AP1110" s="89"/>
      <c r="AQ1110" s="89"/>
    </row>
    <row r="1111" spans="2:43" ht="12.75">
      <c r="B1111" s="89"/>
      <c r="C1111" s="89"/>
      <c r="AP1111" s="89"/>
      <c r="AQ1111" s="89"/>
    </row>
    <row r="1112" spans="2:43" ht="12.75">
      <c r="B1112" s="89"/>
      <c r="C1112" s="89"/>
      <c r="AP1112" s="89"/>
      <c r="AQ1112" s="89"/>
    </row>
    <row r="1113" spans="2:43" ht="12.75">
      <c r="B1113" s="89"/>
      <c r="C1113" s="89"/>
      <c r="AP1113" s="89"/>
      <c r="AQ1113" s="89"/>
    </row>
    <row r="1114" spans="2:43" ht="12.75">
      <c r="B1114" s="89"/>
      <c r="C1114" s="89"/>
      <c r="AP1114" s="89"/>
      <c r="AQ1114" s="89"/>
    </row>
    <row r="1115" spans="2:43" ht="12.75">
      <c r="B1115" s="89"/>
      <c r="C1115" s="89"/>
      <c r="AP1115" s="89"/>
      <c r="AQ1115" s="89"/>
    </row>
    <row r="1116" spans="2:43" ht="12.75">
      <c r="B1116" s="89"/>
      <c r="C1116" s="89"/>
      <c r="AP1116" s="89"/>
      <c r="AQ1116" s="89"/>
    </row>
    <row r="1117" spans="2:43" ht="12.75">
      <c r="B1117" s="89"/>
      <c r="C1117" s="89"/>
      <c r="AP1117" s="89"/>
      <c r="AQ1117" s="89"/>
    </row>
    <row r="1118" spans="2:43" ht="12.75">
      <c r="B1118" s="89"/>
      <c r="C1118" s="89"/>
      <c r="AP1118" s="89"/>
      <c r="AQ1118" s="89"/>
    </row>
    <row r="1119" spans="2:43" ht="12.75">
      <c r="B1119" s="89"/>
      <c r="C1119" s="89"/>
      <c r="AP1119" s="89"/>
      <c r="AQ1119" s="89"/>
    </row>
    <row r="1120" spans="2:43" ht="12.75">
      <c r="B1120" s="89"/>
      <c r="C1120" s="89"/>
      <c r="AP1120" s="89"/>
      <c r="AQ1120" s="89"/>
    </row>
    <row r="1121" spans="2:43" ht="12.75">
      <c r="B1121" s="89"/>
      <c r="C1121" s="89"/>
      <c r="AP1121" s="89"/>
      <c r="AQ1121" s="89"/>
    </row>
    <row r="1122" spans="2:43" ht="12.75">
      <c r="B1122" s="89"/>
      <c r="C1122" s="89"/>
      <c r="AP1122" s="89"/>
      <c r="AQ1122" s="89"/>
    </row>
    <row r="1123" spans="2:43" ht="12.75">
      <c r="B1123" s="89"/>
      <c r="C1123" s="89"/>
      <c r="AP1123" s="89"/>
      <c r="AQ1123" s="89"/>
    </row>
    <row r="1124" spans="2:43" ht="12.75">
      <c r="B1124" s="89"/>
      <c r="C1124" s="89"/>
      <c r="AP1124" s="89"/>
      <c r="AQ1124" s="89"/>
    </row>
    <row r="1125" spans="2:43" ht="12.75">
      <c r="B1125" s="89"/>
      <c r="C1125" s="89"/>
      <c r="AP1125" s="89"/>
      <c r="AQ1125" s="89"/>
    </row>
    <row r="1126" spans="2:43" ht="12.75">
      <c r="B1126" s="89"/>
      <c r="C1126" s="89"/>
      <c r="AP1126" s="89"/>
      <c r="AQ1126" s="89"/>
    </row>
    <row r="1127" spans="2:43" ht="12.75">
      <c r="B1127" s="89"/>
      <c r="C1127" s="89"/>
      <c r="AP1127" s="89"/>
      <c r="AQ1127" s="89"/>
    </row>
    <row r="1128" spans="2:43" ht="12.75">
      <c r="B1128" s="89"/>
      <c r="C1128" s="89"/>
      <c r="AP1128" s="89"/>
      <c r="AQ1128" s="89"/>
    </row>
    <row r="1129" spans="2:43" ht="12.75">
      <c r="B1129" s="89"/>
      <c r="C1129" s="89"/>
      <c r="AP1129" s="89"/>
      <c r="AQ1129" s="89"/>
    </row>
    <row r="1130" spans="2:43" ht="12.75">
      <c r="B1130" s="89"/>
      <c r="C1130" s="89"/>
      <c r="AP1130" s="89"/>
      <c r="AQ1130" s="89"/>
    </row>
    <row r="1131" spans="2:43" ht="12.75">
      <c r="B1131" s="89"/>
      <c r="C1131" s="89"/>
      <c r="AP1131" s="89"/>
      <c r="AQ1131" s="89"/>
    </row>
    <row r="1132" spans="2:43" ht="12.75">
      <c r="B1132" s="89"/>
      <c r="C1132" s="89"/>
      <c r="AP1132" s="89"/>
      <c r="AQ1132" s="89"/>
    </row>
    <row r="1133" spans="2:43" ht="12.75">
      <c r="B1133" s="89"/>
      <c r="C1133" s="89"/>
      <c r="AP1133" s="89"/>
      <c r="AQ1133" s="89"/>
    </row>
    <row r="1134" spans="2:43" ht="12.75">
      <c r="B1134" s="89"/>
      <c r="C1134" s="89"/>
      <c r="AP1134" s="89"/>
      <c r="AQ1134" s="89"/>
    </row>
    <row r="1135" spans="2:43" ht="12.75">
      <c r="B1135" s="89"/>
      <c r="C1135" s="89"/>
      <c r="AP1135" s="89"/>
      <c r="AQ1135" s="89"/>
    </row>
    <row r="1136" spans="2:43" ht="12.75">
      <c r="B1136" s="89"/>
      <c r="C1136" s="89"/>
      <c r="AP1136" s="89"/>
      <c r="AQ1136" s="89"/>
    </row>
    <row r="1137" spans="2:43" ht="12.75">
      <c r="B1137" s="89"/>
      <c r="C1137" s="89"/>
      <c r="AP1137" s="89"/>
      <c r="AQ1137" s="89"/>
    </row>
    <row r="1138" spans="2:43" ht="12.75">
      <c r="B1138" s="89"/>
      <c r="C1138" s="89"/>
      <c r="AP1138" s="89"/>
      <c r="AQ1138" s="89"/>
    </row>
    <row r="1139" spans="2:43" ht="12.75">
      <c r="B1139" s="89"/>
      <c r="C1139" s="89"/>
      <c r="AP1139" s="89"/>
      <c r="AQ1139" s="89"/>
    </row>
    <row r="1140" spans="2:43" ht="12.75">
      <c r="B1140" s="89"/>
      <c r="C1140" s="89"/>
      <c r="AP1140" s="89"/>
      <c r="AQ1140" s="89"/>
    </row>
    <row r="1141" spans="2:43" ht="12.75">
      <c r="B1141" s="89"/>
      <c r="C1141" s="89"/>
      <c r="AP1141" s="89"/>
      <c r="AQ1141" s="89"/>
    </row>
    <row r="1142" spans="2:43" ht="12.75">
      <c r="B1142" s="89"/>
      <c r="C1142" s="89"/>
      <c r="AP1142" s="89"/>
      <c r="AQ1142" s="89"/>
    </row>
    <row r="1143" spans="2:43" ht="12.75">
      <c r="B1143" s="89"/>
      <c r="C1143" s="89"/>
      <c r="AP1143" s="89"/>
      <c r="AQ1143" s="89"/>
    </row>
    <row r="1144" spans="2:43" ht="12.75">
      <c r="B1144" s="89"/>
      <c r="C1144" s="89"/>
      <c r="AP1144" s="89"/>
      <c r="AQ1144" s="89"/>
    </row>
    <row r="1145" spans="2:43" ht="12.75">
      <c r="B1145" s="89"/>
      <c r="C1145" s="89"/>
      <c r="AP1145" s="89"/>
      <c r="AQ1145" s="89"/>
    </row>
    <row r="1146" spans="2:43" ht="12.75">
      <c r="B1146" s="89"/>
      <c r="C1146" s="89"/>
      <c r="AP1146" s="89"/>
      <c r="AQ1146" s="89"/>
    </row>
    <row r="1147" spans="2:43" ht="12.75">
      <c r="B1147" s="89"/>
      <c r="C1147" s="89"/>
      <c r="AP1147" s="89"/>
      <c r="AQ1147" s="89"/>
    </row>
    <row r="1148" spans="2:43" ht="12.75">
      <c r="B1148" s="89"/>
      <c r="C1148" s="89"/>
      <c r="AP1148" s="89"/>
      <c r="AQ1148" s="89"/>
    </row>
    <row r="1149" spans="2:43" ht="12.75">
      <c r="B1149" s="89"/>
      <c r="C1149" s="89"/>
      <c r="AP1149" s="89"/>
      <c r="AQ1149" s="89"/>
    </row>
    <row r="1150" spans="2:43" ht="12.75">
      <c r="B1150" s="89"/>
      <c r="C1150" s="89"/>
      <c r="AP1150" s="89"/>
      <c r="AQ1150" s="89"/>
    </row>
    <row r="1151" spans="2:43" ht="12.75">
      <c r="B1151" s="89"/>
      <c r="C1151" s="89"/>
      <c r="AP1151" s="89"/>
      <c r="AQ1151" s="89"/>
    </row>
    <row r="1152" spans="2:43" ht="12.75">
      <c r="B1152" s="89"/>
      <c r="C1152" s="89"/>
      <c r="AP1152" s="89"/>
      <c r="AQ1152" s="89"/>
    </row>
    <row r="1153" spans="2:43" ht="12.75">
      <c r="B1153" s="89"/>
      <c r="C1153" s="89"/>
      <c r="AP1153" s="89"/>
      <c r="AQ1153" s="89"/>
    </row>
    <row r="1154" spans="2:43" ht="12.75">
      <c r="B1154" s="89"/>
      <c r="C1154" s="89"/>
      <c r="AP1154" s="89"/>
      <c r="AQ1154" s="89"/>
    </row>
    <row r="1155" spans="2:43" ht="12.75">
      <c r="B1155" s="89"/>
      <c r="C1155" s="89"/>
      <c r="AP1155" s="89"/>
      <c r="AQ1155" s="89"/>
    </row>
    <row r="1156" spans="2:43" ht="12.75">
      <c r="B1156" s="89"/>
      <c r="C1156" s="89"/>
      <c r="AP1156" s="89"/>
      <c r="AQ1156" s="89"/>
    </row>
    <row r="1157" spans="2:43" ht="12.75">
      <c r="B1157" s="89"/>
      <c r="C1157" s="89"/>
      <c r="AP1157" s="89"/>
      <c r="AQ1157" s="89"/>
    </row>
    <row r="1158" spans="2:43" ht="12.75">
      <c r="B1158" s="89"/>
      <c r="C1158" s="89"/>
      <c r="AP1158" s="89"/>
      <c r="AQ1158" s="89"/>
    </row>
    <row r="1159" spans="2:43" ht="12.75">
      <c r="B1159" s="89"/>
      <c r="C1159" s="89"/>
      <c r="AP1159" s="89"/>
      <c r="AQ1159" s="89"/>
    </row>
    <row r="1160" spans="2:43" ht="12.75">
      <c r="B1160" s="89"/>
      <c r="C1160" s="89"/>
      <c r="AP1160" s="89"/>
      <c r="AQ1160" s="89"/>
    </row>
    <row r="1161" spans="2:43" ht="12.75">
      <c r="B1161" s="89"/>
      <c r="C1161" s="89"/>
      <c r="AP1161" s="89"/>
      <c r="AQ1161" s="89"/>
    </row>
    <row r="1162" spans="2:43" ht="12.75">
      <c r="B1162" s="89"/>
      <c r="C1162" s="89"/>
      <c r="AP1162" s="89"/>
      <c r="AQ1162" s="89"/>
    </row>
    <row r="1163" spans="2:43" ht="12.75">
      <c r="B1163" s="89"/>
      <c r="C1163" s="89"/>
      <c r="AP1163" s="89"/>
      <c r="AQ1163" s="89"/>
    </row>
    <row r="1164" spans="2:43" ht="12.75">
      <c r="B1164" s="89"/>
      <c r="C1164" s="89"/>
      <c r="AP1164" s="89"/>
      <c r="AQ1164" s="89"/>
    </row>
    <row r="1165" spans="2:43" ht="12.75">
      <c r="B1165" s="89"/>
      <c r="C1165" s="89"/>
      <c r="AP1165" s="89"/>
      <c r="AQ1165" s="89"/>
    </row>
    <row r="1166" spans="2:43" ht="12.75">
      <c r="B1166" s="89"/>
      <c r="C1166" s="89"/>
      <c r="AP1166" s="89"/>
      <c r="AQ1166" s="89"/>
    </row>
    <row r="1167" spans="2:43" ht="12.75">
      <c r="B1167" s="89"/>
      <c r="C1167" s="89"/>
      <c r="AP1167" s="89"/>
      <c r="AQ1167" s="89"/>
    </row>
    <row r="1168" spans="2:43" ht="12.75">
      <c r="B1168" s="89"/>
      <c r="C1168" s="89"/>
      <c r="AP1168" s="89"/>
      <c r="AQ1168" s="89"/>
    </row>
    <row r="1169" spans="2:43" ht="12.75">
      <c r="B1169" s="89"/>
      <c r="C1169" s="89"/>
      <c r="AP1169" s="89"/>
      <c r="AQ1169" s="89"/>
    </row>
    <row r="1170" spans="2:43" ht="12.75">
      <c r="B1170" s="89"/>
      <c r="C1170" s="89"/>
      <c r="AP1170" s="89"/>
      <c r="AQ1170" s="89"/>
    </row>
    <row r="1171" spans="2:43" ht="12.75">
      <c r="B1171" s="89"/>
      <c r="C1171" s="89"/>
      <c r="AP1171" s="89"/>
      <c r="AQ1171" s="89"/>
    </row>
    <row r="1172" spans="2:43" ht="12.75">
      <c r="B1172" s="89"/>
      <c r="C1172" s="89"/>
      <c r="AP1172" s="89"/>
      <c r="AQ1172" s="89"/>
    </row>
    <row r="1173" spans="2:43" ht="12.75">
      <c r="B1173" s="89"/>
      <c r="C1173" s="89"/>
      <c r="AP1173" s="89"/>
      <c r="AQ1173" s="89"/>
    </row>
    <row r="1174" spans="2:43" ht="12.75">
      <c r="B1174" s="89"/>
      <c r="C1174" s="89"/>
      <c r="AP1174" s="89"/>
      <c r="AQ1174" s="89"/>
    </row>
    <row r="1175" spans="2:43" ht="12.75">
      <c r="B1175" s="89"/>
      <c r="C1175" s="89"/>
      <c r="AP1175" s="89"/>
      <c r="AQ1175" s="89"/>
    </row>
    <row r="1176" spans="2:43" ht="12.75">
      <c r="B1176" s="89"/>
      <c r="C1176" s="89"/>
      <c r="AP1176" s="89"/>
      <c r="AQ1176" s="89"/>
    </row>
    <row r="1177" spans="2:43" ht="12.75">
      <c r="B1177" s="89"/>
      <c r="C1177" s="89"/>
      <c r="AP1177" s="89"/>
      <c r="AQ1177" s="89"/>
    </row>
    <row r="1178" spans="2:43" ht="12.75">
      <c r="B1178" s="89"/>
      <c r="C1178" s="89"/>
      <c r="AP1178" s="89"/>
      <c r="AQ1178" s="89"/>
    </row>
    <row r="1179" spans="2:43" ht="12.75">
      <c r="B1179" s="89"/>
      <c r="C1179" s="89"/>
      <c r="AP1179" s="89"/>
      <c r="AQ1179" s="89"/>
    </row>
    <row r="1180" spans="2:43" ht="12.75">
      <c r="B1180" s="89"/>
      <c r="C1180" s="89"/>
      <c r="AP1180" s="89"/>
      <c r="AQ1180" s="89"/>
    </row>
    <row r="1181" spans="2:43" ht="12.75">
      <c r="B1181" s="89"/>
      <c r="C1181" s="89"/>
      <c r="AP1181" s="89"/>
      <c r="AQ1181" s="89"/>
    </row>
    <row r="1182" spans="2:43" ht="12.75">
      <c r="B1182" s="89"/>
      <c r="C1182" s="89"/>
      <c r="AP1182" s="89"/>
      <c r="AQ1182" s="89"/>
    </row>
    <row r="1183" spans="2:43" ht="12.75">
      <c r="B1183" s="89"/>
      <c r="C1183" s="89"/>
      <c r="AP1183" s="89"/>
      <c r="AQ1183" s="89"/>
    </row>
    <row r="1184" spans="2:43" ht="12.75">
      <c r="B1184" s="89"/>
      <c r="C1184" s="89"/>
      <c r="AP1184" s="89"/>
      <c r="AQ1184" s="89"/>
    </row>
    <row r="1185" spans="2:43" ht="12.75">
      <c r="B1185" s="89"/>
      <c r="C1185" s="89"/>
      <c r="AP1185" s="89"/>
      <c r="AQ1185" s="89"/>
    </row>
    <row r="1186" spans="2:43" ht="12.75">
      <c r="B1186" s="89"/>
      <c r="C1186" s="89"/>
      <c r="AP1186" s="89"/>
      <c r="AQ1186" s="89"/>
    </row>
    <row r="1187" spans="2:43" ht="12.75">
      <c r="B1187" s="89"/>
      <c r="C1187" s="89"/>
      <c r="AP1187" s="89"/>
      <c r="AQ1187" s="89"/>
    </row>
    <row r="1188" spans="2:43" ht="12.75">
      <c r="B1188" s="89"/>
      <c r="C1188" s="89"/>
      <c r="AP1188" s="89"/>
      <c r="AQ1188" s="89"/>
    </row>
    <row r="1189" spans="2:43" ht="12.75">
      <c r="B1189" s="89"/>
      <c r="C1189" s="89"/>
      <c r="AP1189" s="89"/>
      <c r="AQ1189" s="89"/>
    </row>
    <row r="1190" spans="2:43" ht="12.75">
      <c r="B1190" s="89"/>
      <c r="C1190" s="89"/>
      <c r="AP1190" s="89"/>
      <c r="AQ1190" s="89"/>
    </row>
    <row r="1191" spans="2:43" ht="12.75">
      <c r="B1191" s="89"/>
      <c r="C1191" s="89"/>
      <c r="AP1191" s="89"/>
      <c r="AQ1191" s="89"/>
    </row>
    <row r="1192" spans="2:43" ht="12.75">
      <c r="B1192" s="89"/>
      <c r="C1192" s="89"/>
      <c r="AP1192" s="89"/>
      <c r="AQ1192" s="89"/>
    </row>
    <row r="1193" spans="2:43" ht="12.75">
      <c r="B1193" s="89"/>
      <c r="C1193" s="89"/>
      <c r="AP1193" s="89"/>
      <c r="AQ1193" s="89"/>
    </row>
    <row r="1194" spans="2:43" ht="12.75">
      <c r="B1194" s="89"/>
      <c r="C1194" s="89"/>
      <c r="AP1194" s="89"/>
      <c r="AQ1194" s="89"/>
    </row>
    <row r="1195" spans="2:43" ht="12.75">
      <c r="B1195" s="89"/>
      <c r="C1195" s="89"/>
      <c r="AP1195" s="89"/>
      <c r="AQ1195" s="89"/>
    </row>
    <row r="1196" spans="2:43" ht="12.75">
      <c r="B1196" s="89"/>
      <c r="C1196" s="89"/>
      <c r="AP1196" s="89"/>
      <c r="AQ1196" s="89"/>
    </row>
    <row r="1197" spans="2:43" ht="12.75">
      <c r="B1197" s="89"/>
      <c r="C1197" s="89"/>
      <c r="AP1197" s="89"/>
      <c r="AQ1197" s="89"/>
    </row>
    <row r="1198" spans="2:43" ht="12.75">
      <c r="B1198" s="89"/>
      <c r="C1198" s="89"/>
      <c r="AP1198" s="89"/>
      <c r="AQ1198" s="89"/>
    </row>
    <row r="1199" spans="2:43" ht="12.75">
      <c r="B1199" s="89"/>
      <c r="C1199" s="89"/>
      <c r="AP1199" s="89"/>
      <c r="AQ1199" s="89"/>
    </row>
    <row r="1200" spans="2:43" ht="12.75">
      <c r="B1200" s="89"/>
      <c r="C1200" s="89"/>
      <c r="AP1200" s="89"/>
      <c r="AQ1200" s="89"/>
    </row>
    <row r="1201" spans="2:43" ht="12.75">
      <c r="B1201" s="89"/>
      <c r="C1201" s="89"/>
      <c r="AP1201" s="89"/>
      <c r="AQ1201" s="89"/>
    </row>
    <row r="1202" spans="2:43" ht="12.75">
      <c r="B1202" s="89"/>
      <c r="C1202" s="89"/>
      <c r="AP1202" s="89"/>
      <c r="AQ1202" s="89"/>
    </row>
    <row r="1203" spans="2:43" ht="12.75">
      <c r="B1203" s="89"/>
      <c r="C1203" s="89"/>
      <c r="AP1203" s="89"/>
      <c r="AQ1203" s="89"/>
    </row>
    <row r="1204" spans="2:43" ht="12.75">
      <c r="B1204" s="89"/>
      <c r="C1204" s="89"/>
      <c r="AP1204" s="89"/>
      <c r="AQ1204" s="89"/>
    </row>
    <row r="1205" spans="2:43" ht="12.75">
      <c r="B1205" s="89"/>
      <c r="C1205" s="89"/>
      <c r="AP1205" s="89"/>
      <c r="AQ1205" s="89"/>
    </row>
    <row r="1206" spans="2:43" ht="12.75">
      <c r="B1206" s="89"/>
      <c r="C1206" s="89"/>
      <c r="AP1206" s="89"/>
      <c r="AQ1206" s="89"/>
    </row>
    <row r="1207" spans="2:43" ht="12.75">
      <c r="B1207" s="89"/>
      <c r="C1207" s="89"/>
      <c r="AP1207" s="89"/>
      <c r="AQ1207" s="89"/>
    </row>
    <row r="1208" spans="2:43" ht="12.75">
      <c r="B1208" s="89"/>
      <c r="C1208" s="89"/>
      <c r="AP1208" s="89"/>
      <c r="AQ1208" s="89"/>
    </row>
    <row r="1209" spans="2:43" ht="12.75">
      <c r="B1209" s="89"/>
      <c r="C1209" s="89"/>
      <c r="AP1209" s="89"/>
      <c r="AQ1209" s="89"/>
    </row>
    <row r="1210" spans="2:43" ht="12.75">
      <c r="B1210" s="89"/>
      <c r="C1210" s="89"/>
      <c r="AP1210" s="89"/>
      <c r="AQ1210" s="89"/>
    </row>
    <row r="1211" spans="2:43" ht="12.75">
      <c r="B1211" s="89"/>
      <c r="C1211" s="89"/>
      <c r="AP1211" s="89"/>
      <c r="AQ1211" s="89"/>
    </row>
    <row r="1212" spans="2:43" ht="12.75">
      <c r="B1212" s="89"/>
      <c r="C1212" s="89"/>
      <c r="AP1212" s="89"/>
      <c r="AQ1212" s="89"/>
    </row>
    <row r="1213" spans="2:43" ht="12.75">
      <c r="B1213" s="89"/>
      <c r="C1213" s="89"/>
      <c r="AP1213" s="89"/>
      <c r="AQ1213" s="89"/>
    </row>
    <row r="1214" spans="2:43" ht="12.75">
      <c r="B1214" s="89"/>
      <c r="C1214" s="89"/>
      <c r="AP1214" s="89"/>
      <c r="AQ1214" s="89"/>
    </row>
    <row r="1215" spans="2:43" ht="12.75">
      <c r="B1215" s="89"/>
      <c r="C1215" s="89"/>
      <c r="AP1215" s="89"/>
      <c r="AQ1215" s="89"/>
    </row>
    <row r="1216" spans="2:43" ht="12.75">
      <c r="B1216" s="89"/>
      <c r="C1216" s="89"/>
      <c r="AP1216" s="89"/>
      <c r="AQ1216" s="89"/>
    </row>
    <row r="1217" spans="2:43" ht="12.75">
      <c r="B1217" s="89"/>
      <c r="C1217" s="89"/>
      <c r="AP1217" s="89"/>
      <c r="AQ1217" s="89"/>
    </row>
    <row r="1218" spans="2:43" ht="12.75">
      <c r="B1218" s="89"/>
      <c r="C1218" s="89"/>
      <c r="AP1218" s="89"/>
      <c r="AQ1218" s="89"/>
    </row>
    <row r="1219" spans="2:43" ht="12.75">
      <c r="B1219" s="89"/>
      <c r="C1219" s="89"/>
      <c r="AP1219" s="89"/>
      <c r="AQ1219" s="89"/>
    </row>
    <row r="1220" spans="2:43" ht="12.75">
      <c r="B1220" s="89"/>
      <c r="C1220" s="89"/>
      <c r="AP1220" s="89"/>
      <c r="AQ1220" s="89"/>
    </row>
    <row r="1221" spans="2:43" ht="12.75">
      <c r="B1221" s="89"/>
      <c r="C1221" s="89"/>
      <c r="AP1221" s="89"/>
      <c r="AQ1221" s="89"/>
    </row>
    <row r="1222" spans="2:43" ht="12.75">
      <c r="B1222" s="89"/>
      <c r="C1222" s="89"/>
      <c r="AP1222" s="89"/>
      <c r="AQ1222" s="89"/>
    </row>
    <row r="1223" spans="2:43" ht="12.75">
      <c r="B1223" s="89"/>
      <c r="C1223" s="89"/>
      <c r="AP1223" s="89"/>
      <c r="AQ1223" s="89"/>
    </row>
    <row r="1224" spans="2:43" ht="12.75">
      <c r="B1224" s="89"/>
      <c r="C1224" s="89"/>
      <c r="AP1224" s="89"/>
      <c r="AQ1224" s="89"/>
    </row>
    <row r="1225" spans="2:43" ht="12.75">
      <c r="B1225" s="89"/>
      <c r="C1225" s="89"/>
      <c r="AP1225" s="89"/>
      <c r="AQ1225" s="89"/>
    </row>
    <row r="1226" spans="2:43" ht="12.75">
      <c r="B1226" s="89"/>
      <c r="C1226" s="89"/>
      <c r="AP1226" s="89"/>
      <c r="AQ1226" s="89"/>
    </row>
    <row r="1227" spans="2:43" ht="12.75">
      <c r="B1227" s="89"/>
      <c r="C1227" s="89"/>
      <c r="AP1227" s="89"/>
      <c r="AQ1227" s="89"/>
    </row>
    <row r="1228" spans="2:43" ht="12.75">
      <c r="B1228" s="89"/>
      <c r="C1228" s="89"/>
      <c r="AP1228" s="89"/>
      <c r="AQ1228" s="89"/>
    </row>
    <row r="1229" spans="2:43" ht="12.75">
      <c r="B1229" s="89"/>
      <c r="C1229" s="89"/>
      <c r="AP1229" s="89"/>
      <c r="AQ1229" s="89"/>
    </row>
    <row r="1230" spans="2:43" ht="12.75">
      <c r="B1230" s="89"/>
      <c r="C1230" s="89"/>
      <c r="AP1230" s="89"/>
      <c r="AQ1230" s="89"/>
    </row>
    <row r="1231" spans="2:43" ht="12.75">
      <c r="B1231" s="89"/>
      <c r="C1231" s="89"/>
      <c r="AP1231" s="89"/>
      <c r="AQ1231" s="89"/>
    </row>
    <row r="1232" spans="2:43" ht="12.75">
      <c r="B1232" s="89"/>
      <c r="C1232" s="89"/>
      <c r="AP1232" s="89"/>
      <c r="AQ1232" s="89"/>
    </row>
    <row r="1233" spans="2:43" ht="12.75">
      <c r="B1233" s="89"/>
      <c r="C1233" s="89"/>
      <c r="AP1233" s="89"/>
      <c r="AQ1233" s="89"/>
    </row>
    <row r="1234" spans="2:43" ht="12.75">
      <c r="B1234" s="89"/>
      <c r="C1234" s="89"/>
      <c r="AP1234" s="89"/>
      <c r="AQ1234" s="89"/>
    </row>
    <row r="1235" spans="2:43" ht="12.75">
      <c r="B1235" s="89"/>
      <c r="C1235" s="89"/>
      <c r="AP1235" s="89"/>
      <c r="AQ1235" s="89"/>
    </row>
    <row r="1236" spans="2:43" ht="12.75">
      <c r="B1236" s="89"/>
      <c r="C1236" s="89"/>
      <c r="AP1236" s="89"/>
      <c r="AQ1236" s="89"/>
    </row>
    <row r="1237" spans="2:43" ht="12.75">
      <c r="B1237" s="89"/>
      <c r="C1237" s="89"/>
      <c r="AP1237" s="89"/>
      <c r="AQ1237" s="89"/>
    </row>
    <row r="1238" spans="2:43" ht="12.75">
      <c r="B1238" s="89"/>
      <c r="C1238" s="89"/>
      <c r="AP1238" s="89"/>
      <c r="AQ1238" s="89"/>
    </row>
    <row r="1239" spans="2:43" ht="12.75">
      <c r="B1239" s="89"/>
      <c r="C1239" s="89"/>
      <c r="AP1239" s="89"/>
      <c r="AQ1239" s="89"/>
    </row>
    <row r="1240" spans="2:43" ht="12.75">
      <c r="B1240" s="89"/>
      <c r="C1240" s="89"/>
      <c r="AP1240" s="89"/>
      <c r="AQ1240" s="89"/>
    </row>
    <row r="1241" spans="2:43" ht="12.75">
      <c r="B1241" s="89"/>
      <c r="C1241" s="89"/>
      <c r="AP1241" s="89"/>
      <c r="AQ1241" s="89"/>
    </row>
    <row r="1242" spans="2:43" ht="12.75">
      <c r="B1242" s="89"/>
      <c r="C1242" s="89"/>
      <c r="AP1242" s="89"/>
      <c r="AQ1242" s="89"/>
    </row>
    <row r="1243" spans="2:43" ht="12.75">
      <c r="B1243" s="89"/>
      <c r="C1243" s="89"/>
      <c r="AP1243" s="89"/>
      <c r="AQ1243" s="89"/>
    </row>
    <row r="1244" spans="2:43" ht="12.75">
      <c r="B1244" s="89"/>
      <c r="C1244" s="89"/>
      <c r="AP1244" s="89"/>
      <c r="AQ1244" s="89"/>
    </row>
    <row r="1245" spans="2:43" ht="12.75">
      <c r="B1245" s="89"/>
      <c r="C1245" s="89"/>
      <c r="AP1245" s="89"/>
      <c r="AQ1245" s="89"/>
    </row>
    <row r="1246" spans="2:43" ht="12.75">
      <c r="B1246" s="89"/>
      <c r="C1246" s="89"/>
      <c r="AP1246" s="89"/>
      <c r="AQ1246" s="89"/>
    </row>
    <row r="1247" spans="2:43" ht="12.75">
      <c r="B1247" s="89"/>
      <c r="C1247" s="89"/>
      <c r="AP1247" s="89"/>
      <c r="AQ1247" s="89"/>
    </row>
    <row r="1248" spans="2:43" ht="12.75">
      <c r="B1248" s="89"/>
      <c r="C1248" s="89"/>
      <c r="AP1248" s="89"/>
      <c r="AQ1248" s="89"/>
    </row>
    <row r="1249" spans="2:43" ht="12.75">
      <c r="B1249" s="89"/>
      <c r="C1249" s="89"/>
      <c r="AP1249" s="89"/>
      <c r="AQ1249" s="89"/>
    </row>
    <row r="1250" spans="2:43" ht="12.75">
      <c r="B1250" s="89"/>
      <c r="C1250" s="89"/>
      <c r="AP1250" s="89"/>
      <c r="AQ1250" s="89"/>
    </row>
    <row r="1251" spans="2:43" ht="12.75">
      <c r="B1251" s="89"/>
      <c r="C1251" s="89"/>
      <c r="AP1251" s="89"/>
      <c r="AQ1251" s="89"/>
    </row>
    <row r="1252" spans="2:43" ht="12.75">
      <c r="B1252" s="89"/>
      <c r="C1252" s="89"/>
      <c r="AP1252" s="89"/>
      <c r="AQ1252" s="89"/>
    </row>
    <row r="1253" spans="2:43" ht="12.75">
      <c r="B1253" s="89"/>
      <c r="C1253" s="89"/>
      <c r="AP1253" s="89"/>
      <c r="AQ1253" s="89"/>
    </row>
    <row r="1254" spans="2:43" ht="12.75">
      <c r="B1254" s="89"/>
      <c r="C1254" s="89"/>
      <c r="AP1254" s="89"/>
      <c r="AQ1254" s="89"/>
    </row>
    <row r="1255" spans="2:43" ht="12.75">
      <c r="B1255" s="89"/>
      <c r="C1255" s="89"/>
      <c r="AP1255" s="89"/>
      <c r="AQ1255" s="89"/>
    </row>
    <row r="1256" spans="2:43" ht="12.75">
      <c r="B1256" s="89"/>
      <c r="C1256" s="89"/>
      <c r="AP1256" s="89"/>
      <c r="AQ1256" s="89"/>
    </row>
    <row r="1257" spans="2:43" ht="12.75">
      <c r="B1257" s="89"/>
      <c r="C1257" s="89"/>
      <c r="AP1257" s="89"/>
      <c r="AQ1257" s="89"/>
    </row>
    <row r="1258" spans="2:43" ht="12.75">
      <c r="B1258" s="89"/>
      <c r="C1258" s="89"/>
      <c r="AP1258" s="89"/>
      <c r="AQ1258" s="89"/>
    </row>
    <row r="1259" spans="2:43" ht="12.75">
      <c r="B1259" s="89"/>
      <c r="C1259" s="89"/>
      <c r="AP1259" s="89"/>
      <c r="AQ1259" s="89"/>
    </row>
    <row r="1260" spans="2:43" ht="12.75">
      <c r="B1260" s="89"/>
      <c r="C1260" s="89"/>
      <c r="AP1260" s="89"/>
      <c r="AQ1260" s="89"/>
    </row>
    <row r="1261" spans="2:43" ht="12.75">
      <c r="B1261" s="89"/>
      <c r="C1261" s="89"/>
      <c r="AP1261" s="89"/>
      <c r="AQ1261" s="89"/>
    </row>
    <row r="1262" spans="2:43" ht="12.75">
      <c r="B1262" s="89"/>
      <c r="C1262" s="89"/>
      <c r="AP1262" s="89"/>
      <c r="AQ1262" s="89"/>
    </row>
    <row r="1263" spans="2:43" ht="12.75">
      <c r="B1263" s="89"/>
      <c r="C1263" s="89"/>
      <c r="AP1263" s="89"/>
      <c r="AQ1263" s="89"/>
    </row>
    <row r="1264" spans="2:43" ht="12.75">
      <c r="B1264" s="89"/>
      <c r="C1264" s="89"/>
      <c r="AP1264" s="89"/>
      <c r="AQ1264" s="89"/>
    </row>
    <row r="1265" spans="2:43" ht="12.75">
      <c r="B1265" s="89"/>
      <c r="C1265" s="89"/>
      <c r="AP1265" s="89"/>
      <c r="AQ1265" s="89"/>
    </row>
    <row r="1266" spans="2:43" ht="12.75">
      <c r="B1266" s="89"/>
      <c r="C1266" s="89"/>
      <c r="AP1266" s="89"/>
      <c r="AQ1266" s="89"/>
    </row>
    <row r="1267" spans="2:43" ht="12.75">
      <c r="B1267" s="89"/>
      <c r="C1267" s="89"/>
      <c r="AP1267" s="89"/>
      <c r="AQ1267" s="89"/>
    </row>
    <row r="1268" spans="2:43" ht="12.75">
      <c r="B1268" s="89"/>
      <c r="C1268" s="89"/>
      <c r="AP1268" s="89"/>
      <c r="AQ1268" s="89"/>
    </row>
    <row r="1269" spans="2:43" ht="12.75">
      <c r="B1269" s="89"/>
      <c r="C1269" s="89"/>
      <c r="AP1269" s="89"/>
      <c r="AQ1269" s="89"/>
    </row>
    <row r="1270" spans="2:43" ht="12.75">
      <c r="B1270" s="89"/>
      <c r="C1270" s="89"/>
      <c r="AP1270" s="89"/>
      <c r="AQ1270" s="89"/>
    </row>
    <row r="1271" spans="2:43" ht="12.75">
      <c r="B1271" s="89"/>
      <c r="C1271" s="89"/>
      <c r="AP1271" s="89"/>
      <c r="AQ1271" s="89"/>
    </row>
    <row r="1272" spans="2:43" ht="12.75">
      <c r="B1272" s="89"/>
      <c r="C1272" s="89"/>
      <c r="AP1272" s="89"/>
      <c r="AQ1272" s="89"/>
    </row>
    <row r="1273" spans="2:43" ht="12.75">
      <c r="B1273" s="89"/>
      <c r="C1273" s="89"/>
      <c r="AP1273" s="89"/>
      <c r="AQ1273" s="89"/>
    </row>
    <row r="1274" spans="2:43" ht="12.75">
      <c r="B1274" s="89"/>
      <c r="C1274" s="89"/>
      <c r="AP1274" s="89"/>
      <c r="AQ1274" s="89"/>
    </row>
    <row r="1275" spans="2:43" ht="12.75">
      <c r="B1275" s="89"/>
      <c r="C1275" s="89"/>
      <c r="AP1275" s="89"/>
      <c r="AQ1275" s="89"/>
    </row>
    <row r="1276" spans="2:43" ht="12.75">
      <c r="B1276" s="89"/>
      <c r="C1276" s="89"/>
      <c r="AP1276" s="89"/>
      <c r="AQ1276" s="89"/>
    </row>
    <row r="1277" spans="2:43" ht="12.75">
      <c r="B1277" s="89"/>
      <c r="C1277" s="89"/>
      <c r="AP1277" s="89"/>
      <c r="AQ1277" s="89"/>
    </row>
    <row r="1278" spans="2:43" ht="12.75">
      <c r="B1278" s="89"/>
      <c r="C1278" s="89"/>
      <c r="AP1278" s="89"/>
      <c r="AQ1278" s="89"/>
    </row>
    <row r="1279" spans="2:43" ht="12.75">
      <c r="B1279" s="89"/>
      <c r="C1279" s="89"/>
      <c r="AP1279" s="89"/>
      <c r="AQ1279" s="89"/>
    </row>
    <row r="1280" spans="2:43" ht="12.75">
      <c r="B1280" s="89"/>
      <c r="C1280" s="89"/>
      <c r="AP1280" s="89"/>
      <c r="AQ1280" s="89"/>
    </row>
    <row r="1281" spans="2:43" ht="12.75">
      <c r="B1281" s="89"/>
      <c r="C1281" s="89"/>
      <c r="AP1281" s="89"/>
      <c r="AQ1281" s="89"/>
    </row>
    <row r="1282" spans="2:43" ht="12.75">
      <c r="B1282" s="89"/>
      <c r="C1282" s="89"/>
      <c r="AP1282" s="89"/>
      <c r="AQ1282" s="89"/>
    </row>
    <row r="1283" spans="2:43" ht="12.75">
      <c r="B1283" s="89"/>
      <c r="C1283" s="89"/>
      <c r="AP1283" s="89"/>
      <c r="AQ1283" s="89"/>
    </row>
    <row r="1284" spans="2:43" ht="12.75">
      <c r="B1284" s="89"/>
      <c r="C1284" s="89"/>
      <c r="AP1284" s="89"/>
      <c r="AQ1284" s="89"/>
    </row>
    <row r="1285" spans="2:43" ht="12.75">
      <c r="B1285" s="89"/>
      <c r="C1285" s="89"/>
      <c r="AP1285" s="89"/>
      <c r="AQ1285" s="89"/>
    </row>
    <row r="1286" spans="2:43" ht="12.75">
      <c r="B1286" s="89"/>
      <c r="C1286" s="89"/>
      <c r="AP1286" s="89"/>
      <c r="AQ1286" s="89"/>
    </row>
    <row r="1287" spans="2:43" ht="12.75">
      <c r="B1287" s="89"/>
      <c r="C1287" s="89"/>
      <c r="AP1287" s="89"/>
      <c r="AQ1287" s="89"/>
    </row>
    <row r="1288" spans="2:43" ht="12.75">
      <c r="B1288" s="89"/>
      <c r="C1288" s="89"/>
      <c r="AP1288" s="89"/>
      <c r="AQ1288" s="89"/>
    </row>
    <row r="1289" spans="2:43" ht="12.75">
      <c r="B1289" s="89"/>
      <c r="C1289" s="89"/>
      <c r="AP1289" s="89"/>
      <c r="AQ1289" s="89"/>
    </row>
    <row r="1290" spans="2:43" ht="12.75">
      <c r="B1290" s="89"/>
      <c r="C1290" s="89"/>
      <c r="AP1290" s="89"/>
      <c r="AQ1290" s="89"/>
    </row>
    <row r="1291" spans="2:43" ht="12.75">
      <c r="B1291" s="89"/>
      <c r="C1291" s="89"/>
      <c r="AP1291" s="89"/>
      <c r="AQ1291" s="89"/>
    </row>
    <row r="1292" spans="2:43" ht="12.75">
      <c r="B1292" s="89"/>
      <c r="C1292" s="89"/>
      <c r="AP1292" s="89"/>
      <c r="AQ1292" s="89"/>
    </row>
    <row r="1293" spans="2:43" ht="12.75">
      <c r="B1293" s="89"/>
      <c r="C1293" s="89"/>
      <c r="AP1293" s="89"/>
      <c r="AQ1293" s="89"/>
    </row>
    <row r="1294" spans="2:43" ht="12.75">
      <c r="B1294" s="89"/>
      <c r="C1294" s="89"/>
      <c r="AP1294" s="89"/>
      <c r="AQ1294" s="89"/>
    </row>
    <row r="1295" spans="2:43" ht="12.75">
      <c r="B1295" s="89"/>
      <c r="C1295" s="89"/>
      <c r="AP1295" s="89"/>
      <c r="AQ1295" s="89"/>
    </row>
    <row r="1296" spans="2:43" ht="12.75">
      <c r="B1296" s="89"/>
      <c r="C1296" s="89"/>
      <c r="AP1296" s="89"/>
      <c r="AQ1296" s="89"/>
    </row>
    <row r="1297" spans="2:43" ht="12.75">
      <c r="B1297" s="89"/>
      <c r="C1297" s="89"/>
      <c r="AP1297" s="89"/>
      <c r="AQ1297" s="89"/>
    </row>
    <row r="1298" spans="2:43" ht="12.75">
      <c r="B1298" s="89"/>
      <c r="C1298" s="89"/>
      <c r="AP1298" s="89"/>
      <c r="AQ1298" s="89"/>
    </row>
    <row r="1299" spans="2:43" ht="12.75">
      <c r="B1299" s="89"/>
      <c r="C1299" s="89"/>
      <c r="AP1299" s="89"/>
      <c r="AQ1299" s="89"/>
    </row>
    <row r="1300" spans="2:43" ht="12.75">
      <c r="B1300" s="89"/>
      <c r="C1300" s="89"/>
      <c r="AP1300" s="89"/>
      <c r="AQ1300" s="89"/>
    </row>
    <row r="1301" spans="2:43" ht="12.75">
      <c r="B1301" s="89"/>
      <c r="C1301" s="89"/>
      <c r="AP1301" s="89"/>
      <c r="AQ1301" s="89"/>
    </row>
    <row r="1302" spans="2:43" ht="12.75">
      <c r="B1302" s="89"/>
      <c r="C1302" s="89"/>
      <c r="AP1302" s="89"/>
      <c r="AQ1302" s="89"/>
    </row>
    <row r="1303" spans="2:43" ht="12.75">
      <c r="B1303" s="89"/>
      <c r="C1303" s="89"/>
      <c r="AP1303" s="89"/>
      <c r="AQ1303" s="89"/>
    </row>
    <row r="1304" spans="2:43" ht="12.75">
      <c r="B1304" s="89"/>
      <c r="C1304" s="89"/>
      <c r="AP1304" s="89"/>
      <c r="AQ1304" s="89"/>
    </row>
    <row r="1305" spans="2:43" ht="12.75">
      <c r="B1305" s="89"/>
      <c r="C1305" s="89"/>
      <c r="AP1305" s="89"/>
      <c r="AQ1305" s="89"/>
    </row>
    <row r="1306" spans="2:43" ht="12.75">
      <c r="B1306" s="89"/>
      <c r="C1306" s="89"/>
      <c r="AP1306" s="89"/>
      <c r="AQ1306" s="89"/>
    </row>
    <row r="1307" spans="2:43" ht="12.75">
      <c r="B1307" s="89"/>
      <c r="C1307" s="89"/>
      <c r="AP1307" s="89"/>
      <c r="AQ1307" s="89"/>
    </row>
    <row r="1308" spans="2:43" ht="12.75">
      <c r="B1308" s="89"/>
      <c r="C1308" s="89"/>
      <c r="AP1308" s="89"/>
      <c r="AQ1308" s="89"/>
    </row>
    <row r="1309" spans="2:43" ht="12.75">
      <c r="B1309" s="89"/>
      <c r="C1309" s="89"/>
      <c r="AP1309" s="89"/>
      <c r="AQ1309" s="89"/>
    </row>
    <row r="1310" spans="2:43" ht="12.75">
      <c r="B1310" s="89"/>
      <c r="C1310" s="89"/>
      <c r="AP1310" s="89"/>
      <c r="AQ1310" s="89"/>
    </row>
    <row r="1311" spans="2:43" ht="12.75">
      <c r="B1311" s="89"/>
      <c r="C1311" s="89"/>
      <c r="AP1311" s="89"/>
      <c r="AQ1311" s="89"/>
    </row>
    <row r="1312" spans="2:43" ht="12.75">
      <c r="B1312" s="89"/>
      <c r="C1312" s="89"/>
      <c r="AP1312" s="89"/>
      <c r="AQ1312" s="89"/>
    </row>
    <row r="1313" spans="2:43" ht="12.75">
      <c r="B1313" s="89"/>
      <c r="C1313" s="89"/>
      <c r="AP1313" s="89"/>
      <c r="AQ1313" s="89"/>
    </row>
    <row r="1314" spans="2:43" ht="12.75">
      <c r="B1314" s="89"/>
      <c r="C1314" s="89"/>
      <c r="AP1314" s="89"/>
      <c r="AQ1314" s="89"/>
    </row>
    <row r="1315" spans="2:43" ht="12.75">
      <c r="B1315" s="89"/>
      <c r="C1315" s="89"/>
      <c r="AP1315" s="89"/>
      <c r="AQ1315" s="89"/>
    </row>
    <row r="1316" spans="2:43" ht="12.75">
      <c r="B1316" s="89"/>
      <c r="C1316" s="89"/>
      <c r="AP1316" s="89"/>
      <c r="AQ1316" s="89"/>
    </row>
    <row r="1317" spans="2:43" ht="12.75">
      <c r="B1317" s="89"/>
      <c r="C1317" s="89"/>
      <c r="AP1317" s="89"/>
      <c r="AQ1317" s="89"/>
    </row>
    <row r="1318" spans="2:43" ht="12.75">
      <c r="B1318" s="89"/>
      <c r="C1318" s="89"/>
      <c r="AP1318" s="89"/>
      <c r="AQ1318" s="89"/>
    </row>
    <row r="1319" spans="2:43" ht="12.75">
      <c r="B1319" s="89"/>
      <c r="C1319" s="89"/>
      <c r="AP1319" s="89"/>
      <c r="AQ1319" s="89"/>
    </row>
    <row r="1320" spans="2:43" ht="12.75">
      <c r="B1320" s="89"/>
      <c r="C1320" s="89"/>
      <c r="AP1320" s="89"/>
      <c r="AQ1320" s="89"/>
    </row>
    <row r="1321" spans="2:43" ht="12.75">
      <c r="B1321" s="89"/>
      <c r="C1321" s="89"/>
      <c r="AP1321" s="89"/>
      <c r="AQ1321" s="89"/>
    </row>
    <row r="1322" spans="2:43" ht="12.75">
      <c r="B1322" s="89"/>
      <c r="C1322" s="89"/>
      <c r="AP1322" s="89"/>
      <c r="AQ1322" s="89"/>
    </row>
    <row r="1323" spans="2:43" ht="12.75">
      <c r="B1323" s="89"/>
      <c r="C1323" s="89"/>
      <c r="AP1323" s="89"/>
      <c r="AQ1323" s="89"/>
    </row>
    <row r="1324" spans="2:43" ht="12.75">
      <c r="B1324" s="89"/>
      <c r="C1324" s="89"/>
      <c r="AP1324" s="89"/>
      <c r="AQ1324" s="89"/>
    </row>
    <row r="1325" spans="2:43" ht="12.75">
      <c r="B1325" s="89"/>
      <c r="C1325" s="89"/>
      <c r="AP1325" s="89"/>
      <c r="AQ1325" s="89"/>
    </row>
    <row r="1326" spans="2:43" ht="12.75">
      <c r="B1326" s="89"/>
      <c r="C1326" s="89"/>
      <c r="AP1326" s="89"/>
      <c r="AQ1326" s="89"/>
    </row>
    <row r="1327" spans="2:43" ht="12.75">
      <c r="B1327" s="89"/>
      <c r="C1327" s="89"/>
      <c r="AP1327" s="89"/>
      <c r="AQ1327" s="89"/>
    </row>
    <row r="1328" spans="2:43" ht="12.75">
      <c r="B1328" s="89"/>
      <c r="C1328" s="89"/>
      <c r="AP1328" s="89"/>
      <c r="AQ1328" s="89"/>
    </row>
    <row r="1329" spans="2:43" ht="12.75">
      <c r="B1329" s="89"/>
      <c r="C1329" s="89"/>
      <c r="AP1329" s="89"/>
      <c r="AQ1329" s="89"/>
    </row>
    <row r="1330" spans="2:43" ht="12.75">
      <c r="B1330" s="89"/>
      <c r="C1330" s="89"/>
      <c r="AP1330" s="89"/>
      <c r="AQ1330" s="89"/>
    </row>
    <row r="1331" spans="2:43" ht="12.75">
      <c r="B1331" s="89"/>
      <c r="C1331" s="89"/>
      <c r="AP1331" s="89"/>
      <c r="AQ1331" s="89"/>
    </row>
    <row r="1332" spans="2:43" ht="12.75">
      <c r="B1332" s="89"/>
      <c r="C1332" s="89"/>
      <c r="AP1332" s="89"/>
      <c r="AQ1332" s="89"/>
    </row>
    <row r="1333" spans="2:43" ht="12.75">
      <c r="B1333" s="89"/>
      <c r="C1333" s="89"/>
      <c r="AP1333" s="89"/>
      <c r="AQ1333" s="89"/>
    </row>
    <row r="1334" spans="2:43" ht="12.75">
      <c r="B1334" s="89"/>
      <c r="C1334" s="89"/>
      <c r="AP1334" s="89"/>
      <c r="AQ1334" s="89"/>
    </row>
    <row r="1335" spans="2:43" ht="12.75">
      <c r="B1335" s="89"/>
      <c r="C1335" s="89"/>
      <c r="AP1335" s="89"/>
      <c r="AQ1335" s="89"/>
    </row>
    <row r="1336" spans="2:43" ht="12.75">
      <c r="B1336" s="89"/>
      <c r="C1336" s="89"/>
      <c r="AP1336" s="89"/>
      <c r="AQ1336" s="89"/>
    </row>
    <row r="1337" spans="2:43" ht="12.75">
      <c r="B1337" s="89"/>
      <c r="C1337" s="89"/>
      <c r="AP1337" s="89"/>
      <c r="AQ1337" s="89"/>
    </row>
    <row r="1338" spans="2:43" ht="12.75">
      <c r="B1338" s="89"/>
      <c r="C1338" s="89"/>
      <c r="AP1338" s="89"/>
      <c r="AQ1338" s="89"/>
    </row>
    <row r="1339" spans="2:43" ht="12.75">
      <c r="B1339" s="89"/>
      <c r="C1339" s="89"/>
      <c r="AP1339" s="89"/>
      <c r="AQ1339" s="89"/>
    </row>
    <row r="1340" spans="2:43" ht="12.75">
      <c r="B1340" s="89"/>
      <c r="C1340" s="89"/>
      <c r="AP1340" s="89"/>
      <c r="AQ1340" s="89"/>
    </row>
    <row r="1341" spans="2:43" ht="12.75">
      <c r="B1341" s="89"/>
      <c r="C1341" s="89"/>
      <c r="AP1341" s="89"/>
      <c r="AQ1341" s="89"/>
    </row>
    <row r="1342" spans="2:43" ht="12.75">
      <c r="B1342" s="89"/>
      <c r="C1342" s="89"/>
      <c r="AP1342" s="89"/>
      <c r="AQ1342" s="89"/>
    </row>
    <row r="1343" spans="2:43" ht="12.75">
      <c r="B1343" s="89"/>
      <c r="C1343" s="89"/>
      <c r="AP1343" s="89"/>
      <c r="AQ1343" s="89"/>
    </row>
    <row r="1344" spans="2:43" ht="12.75">
      <c r="B1344" s="89"/>
      <c r="C1344" s="89"/>
      <c r="AP1344" s="89"/>
      <c r="AQ1344" s="89"/>
    </row>
    <row r="1345" spans="2:43" ht="12.75">
      <c r="B1345" s="89"/>
      <c r="C1345" s="89"/>
      <c r="AP1345" s="89"/>
      <c r="AQ1345" s="89"/>
    </row>
    <row r="1346" spans="2:43" ht="12.75">
      <c r="B1346" s="89"/>
      <c r="C1346" s="89"/>
      <c r="AP1346" s="89"/>
      <c r="AQ1346" s="89"/>
    </row>
    <row r="1347" spans="2:43" ht="12.75">
      <c r="B1347" s="89"/>
      <c r="C1347" s="89"/>
      <c r="AP1347" s="89"/>
      <c r="AQ1347" s="89"/>
    </row>
    <row r="1348" spans="2:43" ht="12.75">
      <c r="B1348" s="89"/>
      <c r="C1348" s="89"/>
      <c r="AP1348" s="89"/>
      <c r="AQ1348" s="89"/>
    </row>
    <row r="1349" spans="2:43" ht="12.75">
      <c r="B1349" s="89"/>
      <c r="C1349" s="89"/>
      <c r="AP1349" s="89"/>
      <c r="AQ1349" s="89"/>
    </row>
    <row r="1350" spans="2:43" ht="12.75">
      <c r="B1350" s="89"/>
      <c r="C1350" s="89"/>
      <c r="AP1350" s="89"/>
      <c r="AQ1350" s="89"/>
    </row>
    <row r="1351" spans="2:43" ht="12.75">
      <c r="B1351" s="89"/>
      <c r="C1351" s="89"/>
      <c r="AP1351" s="89"/>
      <c r="AQ1351" s="89"/>
    </row>
    <row r="1352" spans="2:43" ht="12.75">
      <c r="B1352" s="89"/>
      <c r="C1352" s="89"/>
      <c r="AP1352" s="89"/>
      <c r="AQ1352" s="89"/>
    </row>
    <row r="1353" spans="2:43" ht="12.75">
      <c r="B1353" s="89"/>
      <c r="C1353" s="89"/>
      <c r="AP1353" s="89"/>
      <c r="AQ1353" s="89"/>
    </row>
    <row r="1354" spans="2:43" ht="12.75">
      <c r="B1354" s="89"/>
      <c r="C1354" s="89"/>
      <c r="AP1354" s="89"/>
      <c r="AQ1354" s="89"/>
    </row>
    <row r="1355" spans="2:43" ht="12.75">
      <c r="B1355" s="89"/>
      <c r="C1355" s="89"/>
      <c r="AP1355" s="89"/>
      <c r="AQ1355" s="89"/>
    </row>
    <row r="1356" spans="2:43" ht="12.75">
      <c r="B1356" s="89"/>
      <c r="C1356" s="89"/>
      <c r="AP1356" s="89"/>
      <c r="AQ1356" s="89"/>
    </row>
    <row r="1357" spans="2:43" ht="12.75">
      <c r="B1357" s="89"/>
      <c r="C1357" s="89"/>
      <c r="AP1357" s="89"/>
      <c r="AQ1357" s="89"/>
    </row>
    <row r="1358" spans="2:43" ht="12.75">
      <c r="B1358" s="89"/>
      <c r="C1358" s="89"/>
      <c r="AP1358" s="89"/>
      <c r="AQ1358" s="89"/>
    </row>
    <row r="1359" spans="2:43" ht="12.75">
      <c r="B1359" s="89"/>
      <c r="C1359" s="89"/>
      <c r="AP1359" s="89"/>
      <c r="AQ1359" s="89"/>
    </row>
    <row r="1360" spans="2:43" ht="12.75">
      <c r="B1360" s="89"/>
      <c r="C1360" s="89"/>
      <c r="AP1360" s="89"/>
      <c r="AQ1360" s="89"/>
    </row>
    <row r="1361" spans="2:43" ht="12.75">
      <c r="B1361" s="89"/>
      <c r="C1361" s="89"/>
      <c r="AP1361" s="89"/>
      <c r="AQ1361" s="89"/>
    </row>
    <row r="1362" spans="2:43" ht="12.75">
      <c r="B1362" s="89"/>
      <c r="C1362" s="89"/>
      <c r="AP1362" s="89"/>
      <c r="AQ1362" s="89"/>
    </row>
    <row r="1363" spans="2:43" ht="12.75">
      <c r="B1363" s="89"/>
      <c r="C1363" s="89"/>
      <c r="AP1363" s="89"/>
      <c r="AQ1363" s="89"/>
    </row>
    <row r="1364" spans="2:43" ht="12.75">
      <c r="B1364" s="89"/>
      <c r="C1364" s="89"/>
      <c r="AP1364" s="89"/>
      <c r="AQ1364" s="89"/>
    </row>
    <row r="1365" spans="2:43" ht="12.75">
      <c r="B1365" s="89"/>
      <c r="C1365" s="89"/>
      <c r="AP1365" s="89"/>
      <c r="AQ1365" s="89"/>
    </row>
    <row r="1366" spans="2:43" ht="12.75">
      <c r="B1366" s="89"/>
      <c r="C1366" s="89"/>
      <c r="AP1366" s="89"/>
      <c r="AQ1366" s="89"/>
    </row>
    <row r="1367" spans="2:43" ht="12.75">
      <c r="B1367" s="89"/>
      <c r="C1367" s="89"/>
      <c r="AP1367" s="89"/>
      <c r="AQ1367" s="89"/>
    </row>
    <row r="1368" spans="2:43" ht="12.75">
      <c r="B1368" s="89"/>
      <c r="C1368" s="89"/>
      <c r="AP1368" s="89"/>
      <c r="AQ1368" s="89"/>
    </row>
    <row r="1369" spans="2:43" ht="12.75">
      <c r="B1369" s="89"/>
      <c r="C1369" s="89"/>
      <c r="AP1369" s="89"/>
      <c r="AQ1369" s="89"/>
    </row>
    <row r="1370" spans="2:43" ht="12.75">
      <c r="B1370" s="89"/>
      <c r="C1370" s="89"/>
      <c r="AP1370" s="89"/>
      <c r="AQ1370" s="89"/>
    </row>
    <row r="1371" spans="2:43" ht="12.75">
      <c r="B1371" s="89"/>
      <c r="C1371" s="89"/>
      <c r="AP1371" s="89"/>
      <c r="AQ1371" s="89"/>
    </row>
    <row r="1372" spans="2:43" ht="12.75">
      <c r="B1372" s="89"/>
      <c r="C1372" s="89"/>
      <c r="AP1372" s="89"/>
      <c r="AQ1372" s="89"/>
    </row>
    <row r="1373" spans="2:43" ht="12.75">
      <c r="B1373" s="89"/>
      <c r="C1373" s="89"/>
      <c r="AP1373" s="89"/>
      <c r="AQ1373" s="89"/>
    </row>
    <row r="1374" spans="2:43" ht="12.75">
      <c r="B1374" s="89"/>
      <c r="C1374" s="89"/>
      <c r="AP1374" s="89"/>
      <c r="AQ1374" s="89"/>
    </row>
    <row r="1375" spans="2:43" ht="12.75">
      <c r="B1375" s="89"/>
      <c r="C1375" s="89"/>
      <c r="AP1375" s="89"/>
      <c r="AQ1375" s="89"/>
    </row>
    <row r="1376" spans="2:43" ht="12.75">
      <c r="B1376" s="89"/>
      <c r="C1376" s="89"/>
      <c r="AP1376" s="89"/>
      <c r="AQ1376" s="89"/>
    </row>
    <row r="1377" spans="2:43" ht="12.75">
      <c r="B1377" s="89"/>
      <c r="C1377" s="89"/>
      <c r="AP1377" s="89"/>
      <c r="AQ1377" s="89"/>
    </row>
    <row r="1378" spans="2:43" ht="12.75">
      <c r="B1378" s="89"/>
      <c r="C1378" s="89"/>
      <c r="AP1378" s="89"/>
      <c r="AQ1378" s="89"/>
    </row>
    <row r="1379" spans="2:43" ht="12.75">
      <c r="B1379" s="89"/>
      <c r="C1379" s="89"/>
      <c r="AP1379" s="89"/>
      <c r="AQ1379" s="89"/>
    </row>
    <row r="1380" spans="2:43" ht="12.75">
      <c r="B1380" s="89"/>
      <c r="C1380" s="89"/>
      <c r="AP1380" s="89"/>
      <c r="AQ1380" s="89"/>
    </row>
    <row r="1381" spans="2:43" ht="12.75">
      <c r="B1381" s="89"/>
      <c r="C1381" s="89"/>
      <c r="AP1381" s="89"/>
      <c r="AQ1381" s="89"/>
    </row>
    <row r="1382" spans="2:43" ht="12.75">
      <c r="B1382" s="89"/>
      <c r="C1382" s="89"/>
      <c r="AP1382" s="89"/>
      <c r="AQ1382" s="89"/>
    </row>
    <row r="1383" spans="2:43" ht="12.75">
      <c r="B1383" s="89"/>
      <c r="C1383" s="89"/>
      <c r="AP1383" s="89"/>
      <c r="AQ1383" s="89"/>
    </row>
    <row r="1384" spans="2:43" ht="12.75">
      <c r="B1384" s="89"/>
      <c r="C1384" s="89"/>
      <c r="AP1384" s="89"/>
      <c r="AQ1384" s="89"/>
    </row>
    <row r="1385" spans="2:43" ht="12.75">
      <c r="B1385" s="89"/>
      <c r="C1385" s="89"/>
      <c r="AP1385" s="89"/>
      <c r="AQ1385" s="89"/>
    </row>
    <row r="1386" spans="2:43" ht="12.75">
      <c r="B1386" s="89"/>
      <c r="C1386" s="89"/>
      <c r="AP1386" s="89"/>
      <c r="AQ1386" s="89"/>
    </row>
    <row r="1387" spans="2:43" ht="12.75">
      <c r="B1387" s="89"/>
      <c r="C1387" s="89"/>
      <c r="AP1387" s="89"/>
      <c r="AQ1387" s="89"/>
    </row>
    <row r="1388" spans="2:43" ht="12.75">
      <c r="B1388" s="89"/>
      <c r="C1388" s="89"/>
      <c r="AP1388" s="89"/>
      <c r="AQ1388" s="89"/>
    </row>
    <row r="1389" spans="2:43" ht="12.75">
      <c r="B1389" s="89"/>
      <c r="C1389" s="89"/>
      <c r="AP1389" s="89"/>
      <c r="AQ1389" s="89"/>
    </row>
    <row r="1390" spans="2:43" ht="12.75">
      <c r="B1390" s="89"/>
      <c r="C1390" s="89"/>
      <c r="AP1390" s="89"/>
      <c r="AQ1390" s="89"/>
    </row>
    <row r="1391" spans="2:43" ht="12.75">
      <c r="B1391" s="89"/>
      <c r="C1391" s="89"/>
      <c r="AP1391" s="89"/>
      <c r="AQ1391" s="89"/>
    </row>
    <row r="1392" spans="2:43" ht="12.75">
      <c r="B1392" s="89"/>
      <c r="C1392" s="89"/>
      <c r="AP1392" s="89"/>
      <c r="AQ1392" s="89"/>
    </row>
    <row r="1393" spans="2:43" ht="12.75">
      <c r="B1393" s="89"/>
      <c r="C1393" s="89"/>
      <c r="AP1393" s="89"/>
      <c r="AQ1393" s="89"/>
    </row>
    <row r="1394" spans="2:43" ht="12.75">
      <c r="B1394" s="89"/>
      <c r="C1394" s="89"/>
      <c r="AP1394" s="89"/>
      <c r="AQ1394" s="89"/>
    </row>
    <row r="1395" spans="2:43" ht="12.75">
      <c r="B1395" s="89"/>
      <c r="C1395" s="89"/>
      <c r="AP1395" s="89"/>
      <c r="AQ1395" s="89"/>
    </row>
    <row r="1396" spans="2:43" ht="12.75">
      <c r="B1396" s="89"/>
      <c r="C1396" s="89"/>
      <c r="AP1396" s="89"/>
      <c r="AQ1396" s="89"/>
    </row>
    <row r="1397" spans="2:43" ht="12.75">
      <c r="B1397" s="89"/>
      <c r="C1397" s="89"/>
      <c r="AP1397" s="89"/>
      <c r="AQ1397" s="89"/>
    </row>
    <row r="1398" spans="2:43" ht="12.75">
      <c r="B1398" s="89"/>
      <c r="C1398" s="89"/>
      <c r="AP1398" s="89"/>
      <c r="AQ1398" s="89"/>
    </row>
    <row r="1399" spans="2:43" ht="12.75">
      <c r="B1399" s="89"/>
      <c r="C1399" s="89"/>
      <c r="AP1399" s="89"/>
      <c r="AQ1399" s="89"/>
    </row>
    <row r="1400" spans="2:43" ht="12.75">
      <c r="B1400" s="89"/>
      <c r="C1400" s="89"/>
      <c r="AP1400" s="89"/>
      <c r="AQ1400" s="89"/>
    </row>
    <row r="1401" spans="2:43" ht="12.75">
      <c r="B1401" s="89"/>
      <c r="C1401" s="89"/>
      <c r="AP1401" s="89"/>
      <c r="AQ1401" s="89"/>
    </row>
    <row r="1402" spans="2:43" ht="12.75">
      <c r="B1402" s="89"/>
      <c r="C1402" s="89"/>
      <c r="AP1402" s="89"/>
      <c r="AQ1402" s="89"/>
    </row>
    <row r="1403" spans="2:43" ht="12.75">
      <c r="B1403" s="89"/>
      <c r="C1403" s="89"/>
      <c r="AP1403" s="89"/>
      <c r="AQ1403" s="89"/>
    </row>
    <row r="1404" spans="2:43" ht="12.75">
      <c r="B1404" s="89"/>
      <c r="C1404" s="89"/>
      <c r="AP1404" s="89"/>
      <c r="AQ1404" s="89"/>
    </row>
    <row r="1405" spans="2:43" ht="12.75">
      <c r="B1405" s="89"/>
      <c r="C1405" s="89"/>
      <c r="AP1405" s="89"/>
      <c r="AQ1405" s="89"/>
    </row>
    <row r="1406" spans="2:43" ht="12.75">
      <c r="B1406" s="89"/>
      <c r="C1406" s="89"/>
      <c r="AP1406" s="89"/>
      <c r="AQ1406" s="89"/>
    </row>
    <row r="1407" spans="2:43" ht="12.75">
      <c r="B1407" s="89"/>
      <c r="C1407" s="89"/>
      <c r="AP1407" s="89"/>
      <c r="AQ1407" s="89"/>
    </row>
    <row r="1408" spans="2:43" ht="12.75">
      <c r="B1408" s="89"/>
      <c r="C1408" s="89"/>
      <c r="AP1408" s="89"/>
      <c r="AQ1408" s="89"/>
    </row>
    <row r="1409" spans="2:43" ht="12.75">
      <c r="B1409" s="89"/>
      <c r="C1409" s="89"/>
      <c r="AP1409" s="89"/>
      <c r="AQ1409" s="89"/>
    </row>
    <row r="1410" spans="2:43" ht="12.75">
      <c r="B1410" s="89"/>
      <c r="C1410" s="89"/>
      <c r="AP1410" s="89"/>
      <c r="AQ1410" s="89"/>
    </row>
    <row r="1411" spans="2:43" ht="12.75">
      <c r="B1411" s="89"/>
      <c r="C1411" s="89"/>
      <c r="AP1411" s="89"/>
      <c r="AQ1411" s="89"/>
    </row>
    <row r="1412" spans="2:43" ht="12.75">
      <c r="B1412" s="89"/>
      <c r="C1412" s="89"/>
      <c r="AP1412" s="89"/>
      <c r="AQ1412" s="89"/>
    </row>
    <row r="1413" spans="2:43" ht="12.75">
      <c r="B1413" s="89"/>
      <c r="C1413" s="89"/>
      <c r="AP1413" s="89"/>
      <c r="AQ1413" s="89"/>
    </row>
    <row r="1414" spans="2:43" ht="12.75">
      <c r="B1414" s="89"/>
      <c r="C1414" s="89"/>
      <c r="AP1414" s="89"/>
      <c r="AQ1414" s="89"/>
    </row>
    <row r="1415" spans="2:43" ht="12.75">
      <c r="B1415" s="89"/>
      <c r="C1415" s="89"/>
      <c r="AP1415" s="89"/>
      <c r="AQ1415" s="89"/>
    </row>
    <row r="1416" spans="2:43" ht="12.75">
      <c r="B1416" s="89"/>
      <c r="C1416" s="89"/>
      <c r="AP1416" s="89"/>
      <c r="AQ1416" s="89"/>
    </row>
    <row r="1417" spans="2:43" ht="12.75">
      <c r="B1417" s="89"/>
      <c r="C1417" s="89"/>
      <c r="AP1417" s="89"/>
      <c r="AQ1417" s="89"/>
    </row>
    <row r="1418" spans="2:43" ht="12.75">
      <c r="B1418" s="89"/>
      <c r="C1418" s="89"/>
      <c r="AP1418" s="89"/>
      <c r="AQ1418" s="89"/>
    </row>
    <row r="1419" spans="2:43" ht="12.75">
      <c r="B1419" s="89"/>
      <c r="C1419" s="89"/>
      <c r="AP1419" s="89"/>
      <c r="AQ1419" s="89"/>
    </row>
    <row r="1420" spans="2:43" ht="12.75">
      <c r="B1420" s="89"/>
      <c r="C1420" s="89"/>
      <c r="AP1420" s="89"/>
      <c r="AQ1420" s="89"/>
    </row>
    <row r="1421" spans="2:43" ht="12.75">
      <c r="B1421" s="89"/>
      <c r="C1421" s="89"/>
      <c r="AP1421" s="89"/>
      <c r="AQ1421" s="89"/>
    </row>
    <row r="1422" spans="2:43" ht="12.75">
      <c r="B1422" s="89"/>
      <c r="C1422" s="89"/>
      <c r="AP1422" s="89"/>
      <c r="AQ1422" s="89"/>
    </row>
    <row r="1423" spans="2:43" ht="12.75">
      <c r="B1423" s="89"/>
      <c r="C1423" s="89"/>
      <c r="AP1423" s="89"/>
      <c r="AQ1423" s="89"/>
    </row>
    <row r="1424" spans="2:43" ht="12.75">
      <c r="B1424" s="89"/>
      <c r="C1424" s="89"/>
      <c r="AP1424" s="89"/>
      <c r="AQ1424" s="89"/>
    </row>
    <row r="1425" spans="2:43" ht="12.75">
      <c r="B1425" s="89"/>
      <c r="C1425" s="89"/>
      <c r="AP1425" s="89"/>
      <c r="AQ1425" s="89"/>
    </row>
    <row r="1426" spans="2:43" ht="12.75">
      <c r="B1426" s="89"/>
      <c r="C1426" s="89"/>
      <c r="AP1426" s="89"/>
      <c r="AQ1426" s="89"/>
    </row>
    <row r="1427" spans="2:43" ht="12.75">
      <c r="B1427" s="89"/>
      <c r="C1427" s="89"/>
      <c r="AP1427" s="89"/>
      <c r="AQ1427" s="89"/>
    </row>
    <row r="1428" spans="2:43" ht="12.75">
      <c r="B1428" s="89"/>
      <c r="C1428" s="89"/>
      <c r="AP1428" s="89"/>
      <c r="AQ1428" s="89"/>
    </row>
    <row r="1429" spans="2:43" ht="12.75">
      <c r="B1429" s="89"/>
      <c r="C1429" s="89"/>
      <c r="AP1429" s="89"/>
      <c r="AQ1429" s="89"/>
    </row>
    <row r="1430" spans="2:43" ht="12.75">
      <c r="B1430" s="89"/>
      <c r="C1430" s="89"/>
      <c r="AP1430" s="89"/>
      <c r="AQ1430" s="89"/>
    </row>
    <row r="1431" spans="2:43" ht="12.75">
      <c r="B1431" s="89"/>
      <c r="C1431" s="89"/>
      <c r="AP1431" s="89"/>
      <c r="AQ1431" s="89"/>
    </row>
    <row r="1432" spans="2:43" ht="12.75">
      <c r="B1432" s="89"/>
      <c r="C1432" s="89"/>
      <c r="AP1432" s="89"/>
      <c r="AQ1432" s="89"/>
    </row>
    <row r="1433" spans="2:43" ht="12.75">
      <c r="B1433" s="89"/>
      <c r="C1433" s="89"/>
      <c r="AP1433" s="89"/>
      <c r="AQ1433" s="89"/>
    </row>
    <row r="1434" spans="2:43" ht="12.75">
      <c r="B1434" s="89"/>
      <c r="C1434" s="89"/>
      <c r="AP1434" s="89"/>
      <c r="AQ1434" s="89"/>
    </row>
    <row r="1435" spans="2:43" ht="12.75">
      <c r="B1435" s="89"/>
      <c r="C1435" s="89"/>
      <c r="AP1435" s="89"/>
      <c r="AQ1435" s="89"/>
    </row>
    <row r="1436" spans="2:43" ht="12.75">
      <c r="B1436" s="89"/>
      <c r="C1436" s="89"/>
      <c r="AP1436" s="89"/>
      <c r="AQ1436" s="89"/>
    </row>
    <row r="1437" spans="2:43" ht="12.75">
      <c r="B1437" s="89"/>
      <c r="C1437" s="89"/>
      <c r="AP1437" s="89"/>
      <c r="AQ1437" s="89"/>
    </row>
    <row r="1438" spans="2:43" ht="12.75">
      <c r="B1438" s="89"/>
      <c r="C1438" s="89"/>
      <c r="AP1438" s="89"/>
      <c r="AQ1438" s="89"/>
    </row>
    <row r="1439" spans="2:43" ht="12.75">
      <c r="B1439" s="89"/>
      <c r="C1439" s="89"/>
      <c r="AP1439" s="89"/>
      <c r="AQ1439" s="89"/>
    </row>
    <row r="1440" spans="2:43" ht="12.75">
      <c r="B1440" s="89"/>
      <c r="C1440" s="89"/>
      <c r="AP1440" s="89"/>
      <c r="AQ1440" s="89"/>
    </row>
    <row r="1441" spans="2:43" ht="12.75">
      <c r="B1441" s="89"/>
      <c r="C1441" s="89"/>
      <c r="AP1441" s="89"/>
      <c r="AQ1441" s="89"/>
    </row>
    <row r="1442" spans="2:43" ht="12.75">
      <c r="B1442" s="89"/>
      <c r="C1442" s="89"/>
      <c r="AP1442" s="89"/>
      <c r="AQ1442" s="89"/>
    </row>
    <row r="1443" spans="2:43" ht="12.75">
      <c r="B1443" s="89"/>
      <c r="C1443" s="89"/>
      <c r="AP1443" s="89"/>
      <c r="AQ1443" s="89"/>
    </row>
    <row r="1444" spans="2:43" ht="12.75">
      <c r="B1444" s="89"/>
      <c r="C1444" s="89"/>
      <c r="AP1444" s="89"/>
      <c r="AQ1444" s="89"/>
    </row>
    <row r="1445" spans="2:43" ht="12.75">
      <c r="B1445" s="89"/>
      <c r="C1445" s="89"/>
      <c r="AP1445" s="89"/>
      <c r="AQ1445" s="89"/>
    </row>
    <row r="1446" spans="2:43" ht="12.75">
      <c r="B1446" s="89"/>
      <c r="C1446" s="89"/>
      <c r="AP1446" s="89"/>
      <c r="AQ1446" s="89"/>
    </row>
    <row r="1447" spans="2:43" ht="12.75">
      <c r="B1447" s="89"/>
      <c r="C1447" s="89"/>
      <c r="AP1447" s="89"/>
      <c r="AQ1447" s="89"/>
    </row>
    <row r="1448" spans="2:43" ht="12.75">
      <c r="B1448" s="89"/>
      <c r="C1448" s="89"/>
      <c r="AP1448" s="89"/>
      <c r="AQ1448" s="89"/>
    </row>
    <row r="1449" spans="2:43" ht="12.75">
      <c r="B1449" s="89"/>
      <c r="C1449" s="89"/>
      <c r="AP1449" s="89"/>
      <c r="AQ1449" s="89"/>
    </row>
    <row r="1450" spans="2:43" ht="12.75">
      <c r="B1450" s="89"/>
      <c r="C1450" s="89"/>
      <c r="AP1450" s="89"/>
      <c r="AQ1450" s="89"/>
    </row>
    <row r="1451" spans="2:43" ht="12.75">
      <c r="B1451" s="89"/>
      <c r="C1451" s="89"/>
      <c r="AP1451" s="89"/>
      <c r="AQ1451" s="89"/>
    </row>
    <row r="1452" spans="2:43" ht="12.75">
      <c r="B1452" s="89"/>
      <c r="C1452" s="89"/>
      <c r="AP1452" s="89"/>
      <c r="AQ1452" s="89"/>
    </row>
    <row r="1453" spans="2:43" ht="12.75">
      <c r="B1453" s="89"/>
      <c r="C1453" s="89"/>
      <c r="AP1453" s="89"/>
      <c r="AQ1453" s="89"/>
    </row>
    <row r="1454" spans="2:43" ht="12.75">
      <c r="B1454" s="89"/>
      <c r="C1454" s="89"/>
      <c r="AP1454" s="89"/>
      <c r="AQ1454" s="89"/>
    </row>
    <row r="1455" spans="2:43" ht="12.75">
      <c r="B1455" s="89"/>
      <c r="C1455" s="89"/>
      <c r="AP1455" s="89"/>
      <c r="AQ1455" s="89"/>
    </row>
    <row r="1456" spans="2:43" ht="12.75">
      <c r="B1456" s="89"/>
      <c r="C1456" s="89"/>
      <c r="AP1456" s="89"/>
      <c r="AQ1456" s="89"/>
    </row>
    <row r="1457" spans="2:43" ht="12.75">
      <c r="B1457" s="89"/>
      <c r="C1457" s="89"/>
      <c r="AP1457" s="89"/>
      <c r="AQ1457" s="89"/>
    </row>
    <row r="1458" spans="2:43" ht="12.75">
      <c r="B1458" s="89"/>
      <c r="C1458" s="89"/>
      <c r="AP1458" s="89"/>
      <c r="AQ1458" s="89"/>
    </row>
    <row r="1459" spans="2:43" ht="12.75">
      <c r="B1459" s="89"/>
      <c r="C1459" s="89"/>
      <c r="AP1459" s="89"/>
      <c r="AQ1459" s="89"/>
    </row>
    <row r="1460" spans="2:43" ht="12.75">
      <c r="B1460" s="89"/>
      <c r="C1460" s="89"/>
      <c r="AP1460" s="89"/>
      <c r="AQ1460" s="89"/>
    </row>
    <row r="1461" spans="2:43" ht="12.75">
      <c r="B1461" s="89"/>
      <c r="C1461" s="89"/>
      <c r="AP1461" s="89"/>
      <c r="AQ1461" s="89"/>
    </row>
    <row r="1462" spans="2:43" ht="12.75">
      <c r="B1462" s="89"/>
      <c r="C1462" s="89"/>
      <c r="AP1462" s="89"/>
      <c r="AQ1462" s="89"/>
    </row>
    <row r="1463" spans="2:43" ht="12.75">
      <c r="B1463" s="89"/>
      <c r="C1463" s="89"/>
      <c r="AP1463" s="89"/>
      <c r="AQ1463" s="89"/>
    </row>
    <row r="1464" spans="2:43" ht="12.75">
      <c r="B1464" s="89"/>
      <c r="C1464" s="89"/>
      <c r="AP1464" s="89"/>
      <c r="AQ1464" s="89"/>
    </row>
    <row r="1465" spans="2:43" ht="12.75">
      <c r="B1465" s="89"/>
      <c r="C1465" s="89"/>
      <c r="AP1465" s="89"/>
      <c r="AQ1465" s="89"/>
    </row>
    <row r="1466" spans="2:43" ht="12.75">
      <c r="B1466" s="89"/>
      <c r="C1466" s="89"/>
      <c r="AP1466" s="89"/>
      <c r="AQ1466" s="89"/>
    </row>
    <row r="1467" spans="2:43" ht="12.75">
      <c r="B1467" s="89"/>
      <c r="C1467" s="89"/>
      <c r="AP1467" s="89"/>
      <c r="AQ1467" s="89"/>
    </row>
    <row r="1468" spans="2:43" ht="12.75">
      <c r="B1468" s="89"/>
      <c r="C1468" s="89"/>
      <c r="AP1468" s="89"/>
      <c r="AQ1468" s="89"/>
    </row>
    <row r="1469" spans="2:43" ht="12.75">
      <c r="B1469" s="89"/>
      <c r="C1469" s="89"/>
      <c r="AP1469" s="89"/>
      <c r="AQ1469" s="89"/>
    </row>
    <row r="1470" spans="2:43" ht="12.75">
      <c r="B1470" s="89"/>
      <c r="C1470" s="89"/>
      <c r="AP1470" s="89"/>
      <c r="AQ1470" s="89"/>
    </row>
    <row r="1471" spans="2:43" ht="12.75">
      <c r="B1471" s="89"/>
      <c r="C1471" s="89"/>
      <c r="AP1471" s="89"/>
      <c r="AQ1471" s="89"/>
    </row>
    <row r="1472" spans="2:43" ht="12.75">
      <c r="B1472" s="89"/>
      <c r="C1472" s="89"/>
      <c r="AP1472" s="89"/>
      <c r="AQ1472" s="89"/>
    </row>
    <row r="1473" spans="2:43" ht="12.75">
      <c r="B1473" s="89"/>
      <c r="C1473" s="89"/>
      <c r="AP1473" s="89"/>
      <c r="AQ1473" s="89"/>
    </row>
    <row r="1474" spans="2:43" ht="12.75">
      <c r="B1474" s="89"/>
      <c r="C1474" s="89"/>
      <c r="AP1474" s="89"/>
      <c r="AQ1474" s="89"/>
    </row>
    <row r="1475" spans="2:43" ht="12.75">
      <c r="B1475" s="89"/>
      <c r="C1475" s="89"/>
      <c r="AP1475" s="89"/>
      <c r="AQ1475" s="89"/>
    </row>
    <row r="1476" spans="2:43" ht="12.75">
      <c r="B1476" s="89"/>
      <c r="C1476" s="89"/>
      <c r="AP1476" s="89"/>
      <c r="AQ1476" s="89"/>
    </row>
    <row r="1477" spans="2:43" ht="12.75">
      <c r="B1477" s="89"/>
      <c r="C1477" s="89"/>
      <c r="AP1477" s="89"/>
      <c r="AQ1477" s="89"/>
    </row>
    <row r="1478" spans="2:43" ht="12.75">
      <c r="B1478" s="89"/>
      <c r="C1478" s="89"/>
      <c r="AP1478" s="89"/>
      <c r="AQ1478" s="89"/>
    </row>
    <row r="1479" spans="2:43" ht="12.75">
      <c r="B1479" s="89"/>
      <c r="C1479" s="89"/>
      <c r="AP1479" s="89"/>
      <c r="AQ1479" s="89"/>
    </row>
    <row r="1480" spans="2:43" ht="12.75">
      <c r="B1480" s="89"/>
      <c r="C1480" s="89"/>
      <c r="AP1480" s="89"/>
      <c r="AQ1480" s="89"/>
    </row>
    <row r="1481" spans="2:43" ht="12.75">
      <c r="B1481" s="89"/>
      <c r="C1481" s="89"/>
      <c r="AP1481" s="89"/>
      <c r="AQ1481" s="89"/>
    </row>
    <row r="1482" spans="2:43" ht="12.75">
      <c r="B1482" s="89"/>
      <c r="C1482" s="89"/>
      <c r="AP1482" s="89"/>
      <c r="AQ1482" s="89"/>
    </row>
    <row r="1483" spans="2:43" ht="12.75">
      <c r="B1483" s="89"/>
      <c r="C1483" s="89"/>
      <c r="AP1483" s="89"/>
      <c r="AQ1483" s="89"/>
    </row>
    <row r="1484" spans="2:43" ht="12.75">
      <c r="B1484" s="89"/>
      <c r="C1484" s="89"/>
      <c r="AP1484" s="89"/>
      <c r="AQ1484" s="89"/>
    </row>
    <row r="1485" spans="2:43" ht="12.75">
      <c r="B1485" s="89"/>
      <c r="C1485" s="89"/>
      <c r="AP1485" s="89"/>
      <c r="AQ1485" s="89"/>
    </row>
    <row r="1486" spans="2:43" ht="12.75">
      <c r="B1486" s="89"/>
      <c r="C1486" s="89"/>
      <c r="AP1486" s="89"/>
      <c r="AQ1486" s="89"/>
    </row>
    <row r="1487" spans="2:43" ht="12.75">
      <c r="B1487" s="89"/>
      <c r="C1487" s="89"/>
      <c r="AP1487" s="89"/>
      <c r="AQ1487" s="89"/>
    </row>
    <row r="1488" spans="2:43" ht="12.75">
      <c r="B1488" s="89"/>
      <c r="C1488" s="89"/>
      <c r="AP1488" s="89"/>
      <c r="AQ1488" s="89"/>
    </row>
    <row r="1489" spans="2:43" ht="12.75">
      <c r="B1489" s="89"/>
      <c r="C1489" s="89"/>
      <c r="AP1489" s="89"/>
      <c r="AQ1489" s="89"/>
    </row>
    <row r="1490" spans="2:43" ht="12.75">
      <c r="B1490" s="89"/>
      <c r="C1490" s="89"/>
      <c r="AP1490" s="89"/>
      <c r="AQ1490" s="89"/>
    </row>
    <row r="1491" spans="2:43" ht="12.75">
      <c r="B1491" s="89"/>
      <c r="C1491" s="89"/>
      <c r="AP1491" s="89"/>
      <c r="AQ1491" s="89"/>
    </row>
    <row r="1492" spans="2:43" ht="12.75">
      <c r="B1492" s="89"/>
      <c r="C1492" s="89"/>
      <c r="AP1492" s="89"/>
      <c r="AQ1492" s="89"/>
    </row>
    <row r="1493" spans="2:43" ht="12.75">
      <c r="B1493" s="89"/>
      <c r="C1493" s="89"/>
      <c r="AP1493" s="89"/>
      <c r="AQ1493" s="89"/>
    </row>
    <row r="1494" spans="2:43" ht="12.75">
      <c r="B1494" s="89"/>
      <c r="C1494" s="89"/>
      <c r="AP1494" s="89"/>
      <c r="AQ1494" s="89"/>
    </row>
    <row r="1495" spans="2:43" ht="12.75">
      <c r="B1495" s="89"/>
      <c r="C1495" s="89"/>
      <c r="AP1495" s="89"/>
      <c r="AQ1495" s="89"/>
    </row>
    <row r="1496" spans="2:43" ht="12.75">
      <c r="B1496" s="89"/>
      <c r="C1496" s="89"/>
      <c r="AP1496" s="89"/>
      <c r="AQ1496" s="89"/>
    </row>
    <row r="1497" spans="2:43" ht="12.75">
      <c r="B1497" s="89"/>
      <c r="C1497" s="89"/>
      <c r="AP1497" s="89"/>
      <c r="AQ1497" s="89"/>
    </row>
    <row r="1498" spans="2:43" ht="12.75">
      <c r="B1498" s="89"/>
      <c r="C1498" s="89"/>
      <c r="AP1498" s="89"/>
      <c r="AQ1498" s="89"/>
    </row>
    <row r="1499" spans="2:43" ht="12.75">
      <c r="B1499" s="89"/>
      <c r="C1499" s="89"/>
      <c r="AP1499" s="89"/>
      <c r="AQ1499" s="89"/>
    </row>
    <row r="1500" spans="2:43" ht="12.75">
      <c r="B1500" s="89"/>
      <c r="C1500" s="89"/>
      <c r="AP1500" s="89"/>
      <c r="AQ1500" s="89"/>
    </row>
    <row r="1501" spans="2:43" ht="12.75">
      <c r="B1501" s="89"/>
      <c r="C1501" s="89"/>
      <c r="AP1501" s="89"/>
      <c r="AQ1501" s="89"/>
    </row>
    <row r="1502" spans="2:43" ht="12.75">
      <c r="B1502" s="89"/>
      <c r="C1502" s="89"/>
      <c r="AP1502" s="89"/>
      <c r="AQ1502" s="89"/>
    </row>
    <row r="1503" spans="2:43" ht="12.75">
      <c r="B1503" s="89"/>
      <c r="C1503" s="89"/>
      <c r="AP1503" s="89"/>
      <c r="AQ1503" s="89"/>
    </row>
    <row r="1504" spans="2:43" ht="12.75">
      <c r="B1504" s="89"/>
      <c r="C1504" s="89"/>
      <c r="AP1504" s="89"/>
      <c r="AQ1504" s="89"/>
    </row>
    <row r="1505" spans="2:43" ht="12.75">
      <c r="B1505" s="89"/>
      <c r="C1505" s="89"/>
      <c r="AP1505" s="89"/>
      <c r="AQ1505" s="89"/>
    </row>
    <row r="1506" spans="2:43" ht="12.75">
      <c r="B1506" s="89"/>
      <c r="C1506" s="89"/>
      <c r="AP1506" s="89"/>
      <c r="AQ1506" s="89"/>
    </row>
    <row r="1507" spans="2:43" ht="12.75">
      <c r="B1507" s="89"/>
      <c r="C1507" s="89"/>
      <c r="AP1507" s="89"/>
      <c r="AQ1507" s="89"/>
    </row>
    <row r="1508" spans="2:43" ht="12.75">
      <c r="B1508" s="89"/>
      <c r="C1508" s="89"/>
      <c r="AP1508" s="89"/>
      <c r="AQ1508" s="89"/>
    </row>
    <row r="1509" spans="2:43" ht="12.75">
      <c r="B1509" s="89"/>
      <c r="C1509" s="89"/>
      <c r="AP1509" s="89"/>
      <c r="AQ1509" s="89"/>
    </row>
    <row r="1510" spans="2:43" ht="12.75">
      <c r="B1510" s="89"/>
      <c r="C1510" s="89"/>
      <c r="AP1510" s="89"/>
      <c r="AQ1510" s="89"/>
    </row>
    <row r="1511" spans="2:43" ht="12.75">
      <c r="B1511" s="89"/>
      <c r="C1511" s="89"/>
      <c r="AP1511" s="89"/>
      <c r="AQ1511" s="89"/>
    </row>
    <row r="1512" spans="2:43" ht="12.75">
      <c r="B1512" s="89"/>
      <c r="C1512" s="89"/>
      <c r="AP1512" s="89"/>
      <c r="AQ1512" s="89"/>
    </row>
    <row r="1513" spans="2:43" ht="12.75">
      <c r="B1513" s="89"/>
      <c r="C1513" s="89"/>
      <c r="AP1513" s="89"/>
      <c r="AQ1513" s="89"/>
    </row>
    <row r="1514" spans="2:43" ht="12.75">
      <c r="B1514" s="89"/>
      <c r="C1514" s="89"/>
      <c r="AP1514" s="89"/>
      <c r="AQ1514" s="89"/>
    </row>
    <row r="1515" spans="2:43" ht="12.75">
      <c r="B1515" s="89"/>
      <c r="C1515" s="89"/>
      <c r="AP1515" s="89"/>
      <c r="AQ1515" s="89"/>
    </row>
    <row r="1516" spans="2:43" ht="12.75">
      <c r="B1516" s="89"/>
      <c r="C1516" s="89"/>
      <c r="AP1516" s="89"/>
      <c r="AQ1516" s="89"/>
    </row>
    <row r="1517" spans="2:43" ht="12.75">
      <c r="B1517" s="89"/>
      <c r="C1517" s="89"/>
      <c r="AP1517" s="89"/>
      <c r="AQ1517" s="89"/>
    </row>
    <row r="1518" spans="2:43" ht="12.75">
      <c r="B1518" s="89"/>
      <c r="C1518" s="89"/>
      <c r="AP1518" s="89"/>
      <c r="AQ1518" s="89"/>
    </row>
    <row r="1519" spans="2:43" ht="12.75">
      <c r="B1519" s="89"/>
      <c r="C1519" s="89"/>
      <c r="AP1519" s="89"/>
      <c r="AQ1519" s="89"/>
    </row>
    <row r="1520" spans="2:43" ht="12.75">
      <c r="B1520" s="89"/>
      <c r="C1520" s="89"/>
      <c r="AP1520" s="89"/>
      <c r="AQ1520" s="89"/>
    </row>
    <row r="1521" spans="2:43" ht="12.75">
      <c r="B1521" s="89"/>
      <c r="C1521" s="89"/>
      <c r="AP1521" s="89"/>
      <c r="AQ1521" s="89"/>
    </row>
    <row r="1522" spans="2:43" ht="12.75">
      <c r="B1522" s="89"/>
      <c r="C1522" s="89"/>
      <c r="AP1522" s="89"/>
      <c r="AQ1522" s="89"/>
    </row>
    <row r="1523" spans="2:43" ht="12.75">
      <c r="B1523" s="89"/>
      <c r="C1523" s="89"/>
      <c r="AP1523" s="89"/>
      <c r="AQ1523" s="89"/>
    </row>
    <row r="1524" spans="2:43" ht="12.75">
      <c r="B1524" s="89"/>
      <c r="C1524" s="89"/>
      <c r="AP1524" s="89"/>
      <c r="AQ1524" s="89"/>
    </row>
    <row r="1525" spans="2:43" ht="12.75">
      <c r="B1525" s="89"/>
      <c r="C1525" s="89"/>
      <c r="AP1525" s="89"/>
      <c r="AQ1525" s="89"/>
    </row>
    <row r="1526" spans="2:43" ht="12.75">
      <c r="B1526" s="89"/>
      <c r="C1526" s="89"/>
      <c r="AP1526" s="89"/>
      <c r="AQ1526" s="89"/>
    </row>
    <row r="1527" spans="2:43" ht="12.75">
      <c r="B1527" s="89"/>
      <c r="C1527" s="89"/>
      <c r="AP1527" s="89"/>
      <c r="AQ1527" s="89"/>
    </row>
    <row r="1528" spans="2:43" ht="12.75">
      <c r="B1528" s="89"/>
      <c r="C1528" s="89"/>
      <c r="AP1528" s="89"/>
      <c r="AQ1528" s="89"/>
    </row>
    <row r="1529" spans="2:43" ht="12.75">
      <c r="B1529" s="89"/>
      <c r="C1529" s="89"/>
      <c r="AP1529" s="89"/>
      <c r="AQ1529" s="89"/>
    </row>
    <row r="1530" spans="2:43" ht="12.75">
      <c r="B1530" s="89"/>
      <c r="C1530" s="89"/>
      <c r="AP1530" s="89"/>
      <c r="AQ1530" s="89"/>
    </row>
    <row r="1531" spans="2:43" ht="12.75">
      <c r="B1531" s="89"/>
      <c r="C1531" s="89"/>
      <c r="AP1531" s="89"/>
      <c r="AQ1531" s="89"/>
    </row>
    <row r="1532" spans="2:43" ht="12.75">
      <c r="B1532" s="89"/>
      <c r="C1532" s="89"/>
      <c r="AP1532" s="89"/>
      <c r="AQ1532" s="89"/>
    </row>
    <row r="1533" spans="2:43" ht="12.75">
      <c r="B1533" s="89"/>
      <c r="C1533" s="89"/>
      <c r="AP1533" s="89"/>
      <c r="AQ1533" s="89"/>
    </row>
    <row r="1534" spans="2:43" ht="12.75">
      <c r="B1534" s="89"/>
      <c r="C1534" s="89"/>
      <c r="AP1534" s="89"/>
      <c r="AQ1534" s="89"/>
    </row>
    <row r="1535" spans="2:43" ht="12.75">
      <c r="B1535" s="89"/>
      <c r="C1535" s="89"/>
      <c r="AP1535" s="89"/>
      <c r="AQ1535" s="89"/>
    </row>
    <row r="1536" spans="2:43" ht="12.75">
      <c r="B1536" s="89"/>
      <c r="C1536" s="89"/>
      <c r="AP1536" s="89"/>
      <c r="AQ1536" s="89"/>
    </row>
    <row r="1537" spans="2:43" ht="12.75">
      <c r="B1537" s="89"/>
      <c r="C1537" s="89"/>
      <c r="AP1537" s="89"/>
      <c r="AQ1537" s="89"/>
    </row>
    <row r="1538" spans="2:43" ht="12.75">
      <c r="B1538" s="89"/>
      <c r="C1538" s="89"/>
      <c r="AP1538" s="89"/>
      <c r="AQ1538" s="89"/>
    </row>
    <row r="1539" spans="2:43" ht="12.75">
      <c r="B1539" s="89"/>
      <c r="C1539" s="89"/>
      <c r="AP1539" s="89"/>
      <c r="AQ1539" s="89"/>
    </row>
    <row r="1540" spans="2:43" ht="12.75">
      <c r="B1540" s="89"/>
      <c r="C1540" s="89"/>
      <c r="AP1540" s="89"/>
      <c r="AQ1540" s="89"/>
    </row>
    <row r="1541" spans="2:43" ht="12.75">
      <c r="B1541" s="89"/>
      <c r="C1541" s="89"/>
      <c r="AP1541" s="89"/>
      <c r="AQ1541" s="89"/>
    </row>
    <row r="1542" spans="2:43" ht="12.75">
      <c r="B1542" s="89"/>
      <c r="C1542" s="89"/>
      <c r="AP1542" s="89"/>
      <c r="AQ1542" s="89"/>
    </row>
    <row r="1543" spans="2:43" ht="12.75">
      <c r="B1543" s="89"/>
      <c r="C1543" s="89"/>
      <c r="AP1543" s="89"/>
      <c r="AQ1543" s="89"/>
    </row>
    <row r="1544" spans="2:43" ht="12.75">
      <c r="B1544" s="89"/>
      <c r="C1544" s="89"/>
      <c r="AP1544" s="89"/>
      <c r="AQ1544" s="89"/>
    </row>
    <row r="1545" spans="2:43" ht="12.75">
      <c r="B1545" s="89"/>
      <c r="C1545" s="89"/>
      <c r="AP1545" s="89"/>
      <c r="AQ1545" s="89"/>
    </row>
    <row r="1546" spans="2:43" ht="12.75">
      <c r="B1546" s="89"/>
      <c r="C1546" s="89"/>
      <c r="AP1546" s="89"/>
      <c r="AQ1546" s="89"/>
    </row>
    <row r="1547" spans="2:43" ht="12.75">
      <c r="B1547" s="89"/>
      <c r="C1547" s="89"/>
      <c r="AP1547" s="89"/>
      <c r="AQ1547" s="89"/>
    </row>
    <row r="1548" spans="2:43" ht="12.75">
      <c r="B1548" s="89"/>
      <c r="C1548" s="89"/>
      <c r="AP1548" s="89"/>
      <c r="AQ1548" s="89"/>
    </row>
    <row r="1549" spans="2:43" ht="12.75">
      <c r="B1549" s="89"/>
      <c r="C1549" s="89"/>
      <c r="AP1549" s="89"/>
      <c r="AQ1549" s="89"/>
    </row>
    <row r="1550" spans="2:43" ht="12.75">
      <c r="B1550" s="89"/>
      <c r="C1550" s="89"/>
      <c r="AP1550" s="89"/>
      <c r="AQ1550" s="89"/>
    </row>
    <row r="1551" spans="2:43" ht="12.75">
      <c r="B1551" s="89"/>
      <c r="C1551" s="89"/>
      <c r="AP1551" s="89"/>
      <c r="AQ1551" s="89"/>
    </row>
    <row r="1552" spans="2:43" ht="12.75">
      <c r="B1552" s="89"/>
      <c r="C1552" s="89"/>
      <c r="AP1552" s="89"/>
      <c r="AQ1552" s="89"/>
    </row>
    <row r="1553" spans="2:43" ht="12.75">
      <c r="B1553" s="89"/>
      <c r="C1553" s="89"/>
      <c r="AP1553" s="89"/>
      <c r="AQ1553" s="89"/>
    </row>
    <row r="1554" spans="2:43" ht="12.75">
      <c r="B1554" s="89"/>
      <c r="C1554" s="89"/>
      <c r="AP1554" s="89"/>
      <c r="AQ1554" s="89"/>
    </row>
    <row r="1555" spans="2:43" ht="12.75">
      <c r="B1555" s="89"/>
      <c r="C1555" s="89"/>
      <c r="AP1555" s="89"/>
      <c r="AQ1555" s="89"/>
    </row>
    <row r="1556" spans="2:43" ht="12.75">
      <c r="B1556" s="89"/>
      <c r="C1556" s="89"/>
      <c r="AP1556" s="89"/>
      <c r="AQ1556" s="89"/>
    </row>
    <row r="1557" spans="2:43" ht="12.75">
      <c r="B1557" s="89"/>
      <c r="C1557" s="89"/>
      <c r="AP1557" s="89"/>
      <c r="AQ1557" s="89"/>
    </row>
    <row r="1558" spans="2:43" ht="12.75">
      <c r="B1558" s="89"/>
      <c r="C1558" s="89"/>
      <c r="AP1558" s="89"/>
      <c r="AQ1558" s="89"/>
    </row>
    <row r="1559" spans="2:43" ht="12.75">
      <c r="B1559" s="89"/>
      <c r="C1559" s="89"/>
      <c r="AP1559" s="89"/>
      <c r="AQ1559" s="89"/>
    </row>
    <row r="1560" spans="2:43" ht="12.75">
      <c r="B1560" s="89"/>
      <c r="C1560" s="89"/>
      <c r="AP1560" s="89"/>
      <c r="AQ1560" s="89"/>
    </row>
    <row r="1561" spans="2:43" ht="12.75">
      <c r="B1561" s="89"/>
      <c r="C1561" s="89"/>
      <c r="AP1561" s="89"/>
      <c r="AQ1561" s="89"/>
    </row>
    <row r="1562" spans="2:43" ht="12.75">
      <c r="B1562" s="89"/>
      <c r="C1562" s="89"/>
      <c r="AP1562" s="89"/>
      <c r="AQ1562" s="89"/>
    </row>
    <row r="1563" spans="2:43" ht="12.75">
      <c r="B1563" s="89"/>
      <c r="C1563" s="89"/>
      <c r="AP1563" s="89"/>
      <c r="AQ1563" s="89"/>
    </row>
    <row r="1564" spans="2:43" ht="12.75">
      <c r="B1564" s="89"/>
      <c r="C1564" s="89"/>
      <c r="AP1564" s="89"/>
      <c r="AQ1564" s="89"/>
    </row>
    <row r="1565" spans="2:43" ht="12.75">
      <c r="B1565" s="89"/>
      <c r="C1565" s="89"/>
      <c r="AP1565" s="89"/>
      <c r="AQ1565" s="89"/>
    </row>
    <row r="1566" spans="2:43" ht="12.75">
      <c r="B1566" s="89"/>
      <c r="C1566" s="89"/>
      <c r="AP1566" s="89"/>
      <c r="AQ1566" s="89"/>
    </row>
    <row r="1567" spans="2:43" ht="12.75">
      <c r="B1567" s="89"/>
      <c r="C1567" s="89"/>
      <c r="AP1567" s="89"/>
      <c r="AQ1567" s="89"/>
    </row>
    <row r="1568" spans="2:43" ht="12.75">
      <c r="B1568" s="89"/>
      <c r="C1568" s="89"/>
      <c r="AP1568" s="89"/>
      <c r="AQ1568" s="89"/>
    </row>
    <row r="1569" spans="2:43" ht="12.75">
      <c r="B1569" s="89"/>
      <c r="C1569" s="89"/>
      <c r="AP1569" s="89"/>
      <c r="AQ1569" s="89"/>
    </row>
    <row r="1570" spans="2:43" ht="12.75">
      <c r="B1570" s="89"/>
      <c r="C1570" s="89"/>
      <c r="AP1570" s="89"/>
      <c r="AQ1570" s="89"/>
    </row>
    <row r="1571" spans="2:43" ht="12.75">
      <c r="B1571" s="89"/>
      <c r="C1571" s="89"/>
      <c r="AP1571" s="89"/>
      <c r="AQ1571" s="89"/>
    </row>
    <row r="1572" spans="2:43" ht="12.75">
      <c r="B1572" s="89"/>
      <c r="C1572" s="89"/>
      <c r="AP1572" s="89"/>
      <c r="AQ1572" s="89"/>
    </row>
    <row r="1573" spans="2:43" ht="12.75">
      <c r="B1573" s="89"/>
      <c r="C1573" s="89"/>
      <c r="AP1573" s="89"/>
      <c r="AQ1573" s="89"/>
    </row>
    <row r="1574" spans="2:43" ht="12.75">
      <c r="B1574" s="89"/>
      <c r="C1574" s="89"/>
      <c r="AP1574" s="89"/>
      <c r="AQ1574" s="89"/>
    </row>
    <row r="1575" spans="2:43" ht="12.75">
      <c r="B1575" s="89"/>
      <c r="C1575" s="89"/>
      <c r="AP1575" s="89"/>
      <c r="AQ1575" s="89"/>
    </row>
    <row r="1576" spans="2:43" ht="12.75">
      <c r="B1576" s="89"/>
      <c r="C1576" s="89"/>
      <c r="AP1576" s="89"/>
      <c r="AQ1576" s="89"/>
    </row>
    <row r="1577" spans="2:43" ht="12.75">
      <c r="B1577" s="89"/>
      <c r="C1577" s="89"/>
      <c r="AP1577" s="89"/>
      <c r="AQ1577" s="89"/>
    </row>
    <row r="1578" spans="2:43" ht="12.75">
      <c r="B1578" s="89"/>
      <c r="C1578" s="89"/>
      <c r="AP1578" s="89"/>
      <c r="AQ1578" s="89"/>
    </row>
    <row r="1579" spans="2:43" ht="12.75">
      <c r="B1579" s="89"/>
      <c r="C1579" s="89"/>
      <c r="AP1579" s="89"/>
      <c r="AQ1579" s="89"/>
    </row>
    <row r="1580" spans="2:43" ht="12.75">
      <c r="B1580" s="89"/>
      <c r="C1580" s="89"/>
      <c r="AP1580" s="89"/>
      <c r="AQ1580" s="89"/>
    </row>
    <row r="1581" spans="2:43" ht="12.75">
      <c r="B1581" s="89"/>
      <c r="C1581" s="89"/>
      <c r="AP1581" s="89"/>
      <c r="AQ1581" s="89"/>
    </row>
    <row r="1582" spans="2:43" ht="12.75">
      <c r="B1582" s="89"/>
      <c r="C1582" s="89"/>
      <c r="AP1582" s="89"/>
      <c r="AQ1582" s="89"/>
    </row>
    <row r="1583" spans="2:43" ht="12.75">
      <c r="B1583" s="89"/>
      <c r="C1583" s="89"/>
      <c r="AP1583" s="89"/>
      <c r="AQ1583" s="89"/>
    </row>
    <row r="1584" spans="2:43" ht="12.75">
      <c r="B1584" s="89"/>
      <c r="C1584" s="89"/>
      <c r="AP1584" s="89"/>
      <c r="AQ1584" s="89"/>
    </row>
    <row r="1585" spans="2:43" ht="12.75">
      <c r="B1585" s="89"/>
      <c r="C1585" s="89"/>
      <c r="AP1585" s="89"/>
      <c r="AQ1585" s="89"/>
    </row>
    <row r="1586" spans="2:43" ht="12.75">
      <c r="B1586" s="89"/>
      <c r="C1586" s="89"/>
      <c r="AP1586" s="89"/>
      <c r="AQ1586" s="89"/>
    </row>
    <row r="1587" spans="2:43" ht="12.75">
      <c r="B1587" s="89"/>
      <c r="C1587" s="89"/>
      <c r="AP1587" s="89"/>
      <c r="AQ1587" s="89"/>
    </row>
    <row r="1588" spans="2:43" ht="12.75">
      <c r="B1588" s="89"/>
      <c r="C1588" s="89"/>
      <c r="AP1588" s="89"/>
      <c r="AQ1588" s="89"/>
    </row>
    <row r="1589" spans="2:43" ht="12.75">
      <c r="B1589" s="89"/>
      <c r="C1589" s="89"/>
      <c r="AP1589" s="89"/>
      <c r="AQ1589" s="89"/>
    </row>
    <row r="1590" spans="2:43" ht="12.75">
      <c r="B1590" s="89"/>
      <c r="C1590" s="89"/>
      <c r="AP1590" s="89"/>
      <c r="AQ1590" s="89"/>
    </row>
    <row r="1591" spans="2:43" ht="12.75">
      <c r="B1591" s="89"/>
      <c r="C1591" s="89"/>
      <c r="AP1591" s="89"/>
      <c r="AQ1591" s="89"/>
    </row>
    <row r="1592" spans="2:43" ht="12.75">
      <c r="B1592" s="89"/>
      <c r="C1592" s="89"/>
      <c r="AP1592" s="89"/>
      <c r="AQ1592" s="89"/>
    </row>
    <row r="1593" spans="2:43" ht="12.75">
      <c r="B1593" s="89"/>
      <c r="C1593" s="89"/>
      <c r="AP1593" s="89"/>
      <c r="AQ1593" s="89"/>
    </row>
    <row r="1594" spans="2:43" ht="12.75">
      <c r="B1594" s="89"/>
      <c r="C1594" s="89"/>
      <c r="AP1594" s="89"/>
      <c r="AQ1594" s="89"/>
    </row>
    <row r="1595" spans="2:43" ht="12.75">
      <c r="B1595" s="89"/>
      <c r="C1595" s="89"/>
      <c r="AP1595" s="89"/>
      <c r="AQ1595" s="89"/>
    </row>
    <row r="1596" spans="2:43" ht="12.75">
      <c r="B1596" s="89"/>
      <c r="C1596" s="89"/>
      <c r="AP1596" s="89"/>
      <c r="AQ1596" s="89"/>
    </row>
    <row r="1597" spans="2:43" ht="12.75">
      <c r="B1597" s="89"/>
      <c r="C1597" s="89"/>
      <c r="AP1597" s="89"/>
      <c r="AQ1597" s="89"/>
    </row>
    <row r="1598" spans="2:43" ht="12.75">
      <c r="B1598" s="89"/>
      <c r="C1598" s="89"/>
      <c r="AP1598" s="89"/>
      <c r="AQ1598" s="89"/>
    </row>
    <row r="1599" spans="2:43" ht="12.75">
      <c r="B1599" s="89"/>
      <c r="C1599" s="89"/>
      <c r="AP1599" s="89"/>
      <c r="AQ1599" s="89"/>
    </row>
    <row r="1600" spans="2:43" ht="12.75">
      <c r="B1600" s="89"/>
      <c r="C1600" s="89"/>
      <c r="AP1600" s="89"/>
      <c r="AQ1600" s="89"/>
    </row>
    <row r="1601" spans="2:43" ht="12.75">
      <c r="B1601" s="89"/>
      <c r="C1601" s="89"/>
      <c r="AP1601" s="89"/>
      <c r="AQ1601" s="89"/>
    </row>
    <row r="1602" spans="2:43" ht="12.75">
      <c r="B1602" s="89"/>
      <c r="C1602" s="89"/>
      <c r="AP1602" s="89"/>
      <c r="AQ1602" s="89"/>
    </row>
    <row r="1603" spans="2:43" ht="12.75">
      <c r="B1603" s="89"/>
      <c r="C1603" s="89"/>
      <c r="AP1603" s="89"/>
      <c r="AQ1603" s="89"/>
    </row>
    <row r="1604" spans="2:43" ht="12.75">
      <c r="B1604" s="89"/>
      <c r="C1604" s="89"/>
      <c r="AP1604" s="89"/>
      <c r="AQ1604" s="89"/>
    </row>
    <row r="1605" spans="2:43" ht="12.75">
      <c r="B1605" s="89"/>
      <c r="C1605" s="89"/>
      <c r="AP1605" s="89"/>
      <c r="AQ1605" s="89"/>
    </row>
    <row r="1606" spans="2:43" ht="12.75">
      <c r="B1606" s="89"/>
      <c r="C1606" s="89"/>
      <c r="AP1606" s="89"/>
      <c r="AQ1606" s="89"/>
    </row>
    <row r="1607" spans="2:43" ht="12.75">
      <c r="B1607" s="89"/>
      <c r="C1607" s="89"/>
      <c r="AP1607" s="89"/>
      <c r="AQ1607" s="89"/>
    </row>
    <row r="1608" spans="2:43" ht="12.75">
      <c r="B1608" s="89"/>
      <c r="C1608" s="89"/>
      <c r="AP1608" s="89"/>
      <c r="AQ1608" s="89"/>
    </row>
    <row r="1609" spans="2:43" ht="12.75">
      <c r="B1609" s="89"/>
      <c r="C1609" s="89"/>
      <c r="AP1609" s="89"/>
      <c r="AQ1609" s="89"/>
    </row>
    <row r="1610" spans="2:43" ht="12.75">
      <c r="B1610" s="89"/>
      <c r="C1610" s="89"/>
      <c r="AP1610" s="89"/>
      <c r="AQ1610" s="89"/>
    </row>
    <row r="1611" spans="2:43" ht="12.75">
      <c r="B1611" s="89"/>
      <c r="C1611" s="89"/>
      <c r="AP1611" s="89"/>
      <c r="AQ1611" s="89"/>
    </row>
    <row r="1612" spans="2:43" ht="12.75">
      <c r="B1612" s="89"/>
      <c r="C1612" s="89"/>
      <c r="AP1612" s="89"/>
      <c r="AQ1612" s="89"/>
    </row>
    <row r="1613" spans="2:43" ht="12.75">
      <c r="B1613" s="89"/>
      <c r="C1613" s="89"/>
      <c r="AP1613" s="89"/>
      <c r="AQ1613" s="89"/>
    </row>
    <row r="1614" spans="2:43" ht="12.75">
      <c r="B1614" s="89"/>
      <c r="C1614" s="89"/>
      <c r="AP1614" s="89"/>
      <c r="AQ1614" s="89"/>
    </row>
    <row r="1615" spans="2:43" ht="12.75">
      <c r="B1615" s="89"/>
      <c r="C1615" s="89"/>
      <c r="AP1615" s="89"/>
      <c r="AQ1615" s="89"/>
    </row>
    <row r="1616" spans="2:43" ht="12.75">
      <c r="B1616" s="89"/>
      <c r="C1616" s="89"/>
      <c r="AP1616" s="89"/>
      <c r="AQ1616" s="89"/>
    </row>
    <row r="1617" spans="2:43" ht="12.75">
      <c r="B1617" s="89"/>
      <c r="C1617" s="89"/>
      <c r="AP1617" s="89"/>
      <c r="AQ1617" s="89"/>
    </row>
    <row r="1618" spans="2:43" ht="12.75">
      <c r="B1618" s="89"/>
      <c r="C1618" s="89"/>
      <c r="AP1618" s="89"/>
      <c r="AQ1618" s="89"/>
    </row>
    <row r="1619" spans="2:43" ht="12.75">
      <c r="B1619" s="89"/>
      <c r="C1619" s="89"/>
      <c r="AP1619" s="89"/>
      <c r="AQ1619" s="89"/>
    </row>
    <row r="1620" spans="2:43" ht="12.75">
      <c r="B1620" s="89"/>
      <c r="C1620" s="89"/>
      <c r="AP1620" s="89"/>
      <c r="AQ1620" s="89"/>
    </row>
    <row r="1621" spans="2:43" ht="12.75">
      <c r="B1621" s="89"/>
      <c r="C1621" s="89"/>
      <c r="AP1621" s="89"/>
      <c r="AQ1621" s="89"/>
    </row>
    <row r="1622" spans="2:43" ht="12.75">
      <c r="B1622" s="89"/>
      <c r="C1622" s="89"/>
      <c r="AP1622" s="89"/>
      <c r="AQ1622" s="89"/>
    </row>
    <row r="1623" spans="2:43" ht="12.75">
      <c r="B1623" s="89"/>
      <c r="C1623" s="89"/>
      <c r="AP1623" s="89"/>
      <c r="AQ1623" s="89"/>
    </row>
    <row r="1624" spans="2:43" ht="12.75">
      <c r="B1624" s="89"/>
      <c r="C1624" s="89"/>
      <c r="AP1624" s="89"/>
      <c r="AQ1624" s="89"/>
    </row>
    <row r="1625" spans="2:43" ht="12.75">
      <c r="B1625" s="89"/>
      <c r="C1625" s="89"/>
      <c r="AP1625" s="89"/>
      <c r="AQ1625" s="89"/>
    </row>
    <row r="1626" spans="2:43" ht="12.75">
      <c r="B1626" s="89"/>
      <c r="C1626" s="89"/>
      <c r="AP1626" s="89"/>
      <c r="AQ1626" s="89"/>
    </row>
    <row r="1627" spans="2:43" ht="12.75">
      <c r="B1627" s="89"/>
      <c r="C1627" s="89"/>
      <c r="AP1627" s="89"/>
      <c r="AQ1627" s="89"/>
    </row>
    <row r="1628" spans="2:43" ht="12.75">
      <c r="B1628" s="89"/>
      <c r="C1628" s="89"/>
      <c r="AP1628" s="89"/>
      <c r="AQ1628" s="89"/>
    </row>
    <row r="1629" spans="2:43" ht="12.75">
      <c r="B1629" s="89"/>
      <c r="C1629" s="89"/>
      <c r="AP1629" s="89"/>
      <c r="AQ1629" s="89"/>
    </row>
    <row r="1630" spans="2:43" ht="12.75">
      <c r="B1630" s="89"/>
      <c r="C1630" s="89"/>
      <c r="AP1630" s="89"/>
      <c r="AQ1630" s="89"/>
    </row>
    <row r="1631" spans="2:43" ht="12.75">
      <c r="B1631" s="89"/>
      <c r="C1631" s="89"/>
      <c r="AP1631" s="89"/>
      <c r="AQ1631" s="89"/>
    </row>
    <row r="1632" spans="2:43" ht="12.75">
      <c r="B1632" s="89"/>
      <c r="C1632" s="89"/>
      <c r="AP1632" s="89"/>
      <c r="AQ1632" s="89"/>
    </row>
    <row r="1633" spans="2:43" ht="12.75">
      <c r="B1633" s="89"/>
      <c r="C1633" s="89"/>
      <c r="AP1633" s="89"/>
      <c r="AQ1633" s="89"/>
    </row>
    <row r="1634" spans="2:43" ht="12.75">
      <c r="B1634" s="89"/>
      <c r="C1634" s="89"/>
      <c r="AP1634" s="89"/>
      <c r="AQ1634" s="89"/>
    </row>
    <row r="1635" spans="2:43" ht="12.75">
      <c r="B1635" s="89"/>
      <c r="C1635" s="89"/>
      <c r="AP1635" s="89"/>
      <c r="AQ1635" s="89"/>
    </row>
    <row r="1636" spans="2:43" ht="12.75">
      <c r="B1636" s="89"/>
      <c r="C1636" s="89"/>
      <c r="AP1636" s="89"/>
      <c r="AQ1636" s="89"/>
    </row>
    <row r="1637" spans="2:43" ht="12.75">
      <c r="B1637" s="89"/>
      <c r="C1637" s="89"/>
      <c r="AP1637" s="89"/>
      <c r="AQ1637" s="89"/>
    </row>
    <row r="1638" spans="2:43" ht="12.75">
      <c r="B1638" s="89"/>
      <c r="C1638" s="89"/>
      <c r="AP1638" s="89"/>
      <c r="AQ1638" s="89"/>
    </row>
    <row r="1639" spans="2:43" ht="12.75">
      <c r="B1639" s="89"/>
      <c r="C1639" s="89"/>
      <c r="AP1639" s="89"/>
      <c r="AQ1639" s="89"/>
    </row>
    <row r="1640" spans="2:43" ht="12.75">
      <c r="B1640" s="89"/>
      <c r="C1640" s="89"/>
      <c r="AP1640" s="89"/>
      <c r="AQ1640" s="89"/>
    </row>
    <row r="1641" spans="2:43" ht="12.75">
      <c r="B1641" s="89"/>
      <c r="C1641" s="89"/>
      <c r="AP1641" s="89"/>
      <c r="AQ1641" s="89"/>
    </row>
    <row r="1642" spans="2:43" ht="12.75">
      <c r="B1642" s="89"/>
      <c r="C1642" s="89"/>
      <c r="AP1642" s="89"/>
      <c r="AQ1642" s="89"/>
    </row>
    <row r="1643" spans="2:43" ht="12.75">
      <c r="B1643" s="89"/>
      <c r="C1643" s="89"/>
      <c r="AP1643" s="89"/>
      <c r="AQ1643" s="89"/>
    </row>
    <row r="1644" spans="2:43" ht="12.75">
      <c r="B1644" s="89"/>
      <c r="C1644" s="89"/>
      <c r="AP1644" s="89"/>
      <c r="AQ1644" s="89"/>
    </row>
    <row r="1645" spans="2:43" ht="12.75">
      <c r="B1645" s="89"/>
      <c r="C1645" s="89"/>
      <c r="AP1645" s="89"/>
      <c r="AQ1645" s="89"/>
    </row>
    <row r="1646" spans="2:43" ht="12.75">
      <c r="B1646" s="89"/>
      <c r="C1646" s="89"/>
      <c r="AP1646" s="89"/>
      <c r="AQ1646" s="89"/>
    </row>
    <row r="1647" spans="2:43" ht="12.75">
      <c r="B1647" s="89"/>
      <c r="C1647" s="89"/>
      <c r="AP1647" s="89"/>
      <c r="AQ1647" s="89"/>
    </row>
    <row r="1648" spans="2:43" ht="12.75">
      <c r="B1648" s="89"/>
      <c r="C1648" s="89"/>
      <c r="AP1648" s="89"/>
      <c r="AQ1648" s="89"/>
    </row>
    <row r="1649" spans="2:43" ht="12.75">
      <c r="B1649" s="89"/>
      <c r="C1649" s="89"/>
      <c r="AP1649" s="89"/>
      <c r="AQ1649" s="89"/>
    </row>
    <row r="1650" spans="2:43" ht="12.75">
      <c r="B1650" s="89"/>
      <c r="C1650" s="89"/>
      <c r="AP1650" s="89"/>
      <c r="AQ1650" s="89"/>
    </row>
    <row r="1651" spans="2:43" ht="12.75">
      <c r="B1651" s="89"/>
      <c r="C1651" s="89"/>
      <c r="AP1651" s="89"/>
      <c r="AQ1651" s="89"/>
    </row>
    <row r="1652" spans="2:43" ht="12.75">
      <c r="B1652" s="89"/>
      <c r="C1652" s="89"/>
      <c r="AP1652" s="89"/>
      <c r="AQ1652" s="89"/>
    </row>
    <row r="1653" spans="2:43" ht="12.75">
      <c r="B1653" s="89"/>
      <c r="C1653" s="89"/>
      <c r="AP1653" s="89"/>
      <c r="AQ1653" s="89"/>
    </row>
    <row r="1654" spans="2:43" ht="12.75">
      <c r="B1654" s="89"/>
      <c r="C1654" s="89"/>
      <c r="AP1654" s="89"/>
      <c r="AQ1654" s="89"/>
    </row>
    <row r="1655" spans="2:43" ht="12.75">
      <c r="B1655" s="89"/>
      <c r="C1655" s="89"/>
      <c r="AP1655" s="89"/>
      <c r="AQ1655" s="89"/>
    </row>
    <row r="1656" spans="2:43" ht="12.75">
      <c r="B1656" s="89"/>
      <c r="C1656" s="89"/>
      <c r="AP1656" s="89"/>
      <c r="AQ1656" s="89"/>
    </row>
    <row r="1657" spans="2:43" ht="12.75">
      <c r="B1657" s="89"/>
      <c r="C1657" s="89"/>
      <c r="AP1657" s="89"/>
      <c r="AQ1657" s="89"/>
    </row>
    <row r="1658" spans="2:43" ht="12.75">
      <c r="B1658" s="89"/>
      <c r="C1658" s="89"/>
      <c r="AP1658" s="89"/>
      <c r="AQ1658" s="89"/>
    </row>
    <row r="1659" spans="2:43" ht="12.75">
      <c r="B1659" s="89"/>
      <c r="C1659" s="89"/>
      <c r="AP1659" s="89"/>
      <c r="AQ1659" s="89"/>
    </row>
    <row r="1660" spans="2:43" ht="12.75">
      <c r="B1660" s="89"/>
      <c r="C1660" s="89"/>
      <c r="AP1660" s="89"/>
      <c r="AQ1660" s="89"/>
    </row>
    <row r="1661" spans="2:43" ht="12.75">
      <c r="B1661" s="89"/>
      <c r="C1661" s="89"/>
      <c r="AP1661" s="89"/>
      <c r="AQ1661" s="89"/>
    </row>
    <row r="1662" spans="2:43" ht="12.75">
      <c r="B1662" s="89"/>
      <c r="C1662" s="89"/>
      <c r="AP1662" s="89"/>
      <c r="AQ1662" s="89"/>
    </row>
    <row r="1663" spans="2:43" ht="12.75">
      <c r="B1663" s="89"/>
      <c r="C1663" s="89"/>
      <c r="AP1663" s="89"/>
      <c r="AQ1663" s="89"/>
    </row>
    <row r="1664" spans="2:43" ht="12.75">
      <c r="B1664" s="89"/>
      <c r="C1664" s="89"/>
      <c r="AP1664" s="89"/>
      <c r="AQ1664" s="89"/>
    </row>
    <row r="1665" spans="2:43" ht="12.75">
      <c r="B1665" s="89"/>
      <c r="C1665" s="89"/>
      <c r="AP1665" s="89"/>
      <c r="AQ1665" s="89"/>
    </row>
    <row r="1666" spans="2:43" ht="12.75">
      <c r="B1666" s="89"/>
      <c r="C1666" s="89"/>
      <c r="AP1666" s="89"/>
      <c r="AQ1666" s="89"/>
    </row>
    <row r="1667" spans="2:43" ht="12.75">
      <c r="B1667" s="89"/>
      <c r="C1667" s="89"/>
      <c r="AP1667" s="89"/>
      <c r="AQ1667" s="89"/>
    </row>
    <row r="1668" spans="2:43" ht="12.75">
      <c r="B1668" s="89"/>
      <c r="C1668" s="89"/>
      <c r="AP1668" s="89"/>
      <c r="AQ1668" s="89"/>
    </row>
    <row r="1669" spans="2:43" ht="12.75">
      <c r="B1669" s="89"/>
      <c r="C1669" s="89"/>
      <c r="AP1669" s="89"/>
      <c r="AQ1669" s="89"/>
    </row>
    <row r="1670" spans="2:43" ht="12.75">
      <c r="B1670" s="89"/>
      <c r="C1670" s="89"/>
      <c r="AP1670" s="89"/>
      <c r="AQ1670" s="89"/>
    </row>
    <row r="1671" spans="2:43" ht="12.75">
      <c r="B1671" s="89"/>
      <c r="C1671" s="89"/>
      <c r="AP1671" s="89"/>
      <c r="AQ1671" s="89"/>
    </row>
    <row r="1672" spans="2:43" ht="12.75">
      <c r="B1672" s="89"/>
      <c r="C1672" s="89"/>
      <c r="AP1672" s="89"/>
      <c r="AQ1672" s="89"/>
    </row>
    <row r="1673" spans="2:43" ht="12.75">
      <c r="B1673" s="89"/>
      <c r="C1673" s="89"/>
      <c r="AP1673" s="89"/>
      <c r="AQ1673" s="89"/>
    </row>
    <row r="1674" spans="2:43" ht="12.75">
      <c r="B1674" s="89"/>
      <c r="C1674" s="89"/>
      <c r="AP1674" s="89"/>
      <c r="AQ1674" s="89"/>
    </row>
    <row r="1675" spans="2:43" ht="12.75">
      <c r="B1675" s="89"/>
      <c r="C1675" s="89"/>
      <c r="AP1675" s="89"/>
      <c r="AQ1675" s="89"/>
    </row>
    <row r="1676" spans="2:43" ht="12.75">
      <c r="B1676" s="89"/>
      <c r="C1676" s="89"/>
      <c r="AP1676" s="89"/>
      <c r="AQ1676" s="89"/>
    </row>
    <row r="1677" spans="2:43" ht="12.75">
      <c r="B1677" s="89"/>
      <c r="C1677" s="89"/>
      <c r="AP1677" s="89"/>
      <c r="AQ1677" s="89"/>
    </row>
    <row r="1678" spans="2:43" ht="12.75">
      <c r="B1678" s="89"/>
      <c r="C1678" s="89"/>
      <c r="AP1678" s="89"/>
      <c r="AQ1678" s="89"/>
    </row>
    <row r="1679" spans="2:43" ht="12.75">
      <c r="B1679" s="89"/>
      <c r="C1679" s="89"/>
      <c r="AP1679" s="89"/>
      <c r="AQ1679" s="89"/>
    </row>
    <row r="1680" spans="2:43" ht="12.75">
      <c r="B1680" s="89"/>
      <c r="C1680" s="89"/>
      <c r="AP1680" s="89"/>
      <c r="AQ1680" s="89"/>
    </row>
    <row r="1681" spans="2:43" ht="12.75">
      <c r="B1681" s="89"/>
      <c r="C1681" s="89"/>
      <c r="AP1681" s="89"/>
      <c r="AQ1681" s="89"/>
    </row>
    <row r="1682" spans="2:43" ht="12.75">
      <c r="B1682" s="89"/>
      <c r="C1682" s="89"/>
      <c r="AP1682" s="89"/>
      <c r="AQ1682" s="89"/>
    </row>
    <row r="1683" spans="2:43" ht="12.75">
      <c r="B1683" s="89"/>
      <c r="C1683" s="89"/>
      <c r="AP1683" s="89"/>
      <c r="AQ1683" s="89"/>
    </row>
    <row r="1684" spans="2:43" ht="12.75">
      <c r="B1684" s="89"/>
      <c r="C1684" s="89"/>
      <c r="AP1684" s="89"/>
      <c r="AQ1684" s="89"/>
    </row>
    <row r="1685" spans="2:43" ht="12.75">
      <c r="B1685" s="89"/>
      <c r="C1685" s="89"/>
      <c r="AP1685" s="89"/>
      <c r="AQ1685" s="89"/>
    </row>
    <row r="1686" spans="2:43" ht="12.75">
      <c r="B1686" s="89"/>
      <c r="C1686" s="89"/>
      <c r="AP1686" s="89"/>
      <c r="AQ1686" s="89"/>
    </row>
    <row r="1687" spans="2:43" ht="12.75">
      <c r="B1687" s="89"/>
      <c r="C1687" s="89"/>
      <c r="AP1687" s="89"/>
      <c r="AQ1687" s="89"/>
    </row>
    <row r="1688" spans="2:43" ht="12.75">
      <c r="B1688" s="89"/>
      <c r="C1688" s="89"/>
      <c r="AP1688" s="89"/>
      <c r="AQ1688" s="89"/>
    </row>
    <row r="1689" spans="2:43" ht="12.75">
      <c r="B1689" s="89"/>
      <c r="C1689" s="89"/>
      <c r="AP1689" s="89"/>
      <c r="AQ1689" s="89"/>
    </row>
    <row r="1690" spans="2:43" ht="12.75">
      <c r="B1690" s="89"/>
      <c r="C1690" s="89"/>
      <c r="AP1690" s="89"/>
      <c r="AQ1690" s="89"/>
    </row>
    <row r="1691" spans="2:43" ht="12.75">
      <c r="B1691" s="89"/>
      <c r="C1691" s="89"/>
      <c r="AP1691" s="89"/>
      <c r="AQ1691" s="89"/>
    </row>
    <row r="1692" spans="2:43" ht="12.75">
      <c r="B1692" s="89"/>
      <c r="C1692" s="89"/>
      <c r="AP1692" s="89"/>
      <c r="AQ1692" s="89"/>
    </row>
    <row r="1693" spans="2:43" ht="12.75">
      <c r="B1693" s="89"/>
      <c r="C1693" s="89"/>
      <c r="AP1693" s="89"/>
      <c r="AQ1693" s="89"/>
    </row>
    <row r="1694" spans="2:43" ht="12.75">
      <c r="B1694" s="89"/>
      <c r="C1694" s="89"/>
      <c r="AP1694" s="89"/>
      <c r="AQ1694" s="89"/>
    </row>
    <row r="1695" spans="2:43" ht="12.75">
      <c r="B1695" s="89"/>
      <c r="C1695" s="89"/>
      <c r="AP1695" s="89"/>
      <c r="AQ1695" s="89"/>
    </row>
    <row r="1696" spans="2:43" ht="12.75">
      <c r="B1696" s="89"/>
      <c r="C1696" s="89"/>
      <c r="AP1696" s="89"/>
      <c r="AQ1696" s="89"/>
    </row>
    <row r="1697" spans="2:43" ht="12.75">
      <c r="B1697" s="89"/>
      <c r="C1697" s="89"/>
      <c r="AP1697" s="89"/>
      <c r="AQ1697" s="89"/>
    </row>
    <row r="1698" spans="2:43" ht="12.75">
      <c r="B1698" s="89"/>
      <c r="C1698" s="89"/>
      <c r="AP1698" s="89"/>
      <c r="AQ1698" s="89"/>
    </row>
    <row r="1699" spans="2:43" ht="12.75">
      <c r="B1699" s="89"/>
      <c r="C1699" s="89"/>
      <c r="AP1699" s="89"/>
      <c r="AQ1699" s="89"/>
    </row>
    <row r="1700" spans="2:43" ht="12.75">
      <c r="B1700" s="89"/>
      <c r="C1700" s="89"/>
      <c r="AP1700" s="89"/>
      <c r="AQ1700" s="89"/>
    </row>
    <row r="1701" spans="2:43" ht="12.75">
      <c r="B1701" s="89"/>
      <c r="C1701" s="89"/>
      <c r="AP1701" s="89"/>
      <c r="AQ1701" s="89"/>
    </row>
    <row r="1702" spans="2:43" ht="12.75">
      <c r="B1702" s="89"/>
      <c r="C1702" s="89"/>
      <c r="AP1702" s="89"/>
      <c r="AQ1702" s="89"/>
    </row>
    <row r="1703" spans="2:43" ht="12.75">
      <c r="B1703" s="89"/>
      <c r="C1703" s="89"/>
      <c r="AP1703" s="89"/>
      <c r="AQ1703" s="89"/>
    </row>
    <row r="1704" spans="2:43" ht="12.75">
      <c r="B1704" s="89"/>
      <c r="C1704" s="89"/>
      <c r="AP1704" s="89"/>
      <c r="AQ1704" s="89"/>
    </row>
    <row r="1705" spans="2:43" ht="12.75">
      <c r="B1705" s="89"/>
      <c r="C1705" s="89"/>
      <c r="AP1705" s="89"/>
      <c r="AQ1705" s="89"/>
    </row>
    <row r="1706" spans="2:43" ht="12.75">
      <c r="B1706" s="89"/>
      <c r="C1706" s="89"/>
      <c r="AP1706" s="89"/>
      <c r="AQ1706" s="89"/>
    </row>
    <row r="1707" spans="2:43" ht="12.75">
      <c r="B1707" s="89"/>
      <c r="C1707" s="89"/>
      <c r="AP1707" s="89"/>
      <c r="AQ1707" s="89"/>
    </row>
    <row r="1708" spans="2:43" ht="12.75">
      <c r="B1708" s="89"/>
      <c r="C1708" s="89"/>
      <c r="AP1708" s="89"/>
      <c r="AQ1708" s="89"/>
    </row>
    <row r="1709" spans="2:43" ht="12.75">
      <c r="B1709" s="89"/>
      <c r="C1709" s="89"/>
      <c r="AP1709" s="89"/>
      <c r="AQ1709" s="89"/>
    </row>
    <row r="1710" spans="2:43" ht="12.75">
      <c r="B1710" s="89"/>
      <c r="C1710" s="89"/>
      <c r="AP1710" s="89"/>
      <c r="AQ1710" s="89"/>
    </row>
    <row r="1711" spans="2:43" ht="12.75">
      <c r="B1711" s="89"/>
      <c r="C1711" s="89"/>
      <c r="AP1711" s="89"/>
      <c r="AQ1711" s="89"/>
    </row>
    <row r="1712" spans="2:43" ht="12.75">
      <c r="B1712" s="89"/>
      <c r="C1712" s="89"/>
      <c r="AP1712" s="89"/>
      <c r="AQ1712" s="89"/>
    </row>
    <row r="1713" spans="2:43" ht="12.75">
      <c r="B1713" s="89"/>
      <c r="C1713" s="89"/>
      <c r="AP1713" s="89"/>
      <c r="AQ1713" s="89"/>
    </row>
    <row r="1714" spans="2:43" ht="12.75">
      <c r="B1714" s="89"/>
      <c r="C1714" s="89"/>
      <c r="AP1714" s="89"/>
      <c r="AQ1714" s="89"/>
    </row>
    <row r="1715" spans="2:43" ht="12.75">
      <c r="B1715" s="89"/>
      <c r="C1715" s="89"/>
      <c r="AP1715" s="89"/>
      <c r="AQ1715" s="89"/>
    </row>
    <row r="1716" spans="2:43" ht="12.75">
      <c r="B1716" s="89"/>
      <c r="C1716" s="89"/>
      <c r="AP1716" s="89"/>
      <c r="AQ1716" s="89"/>
    </row>
    <row r="1717" spans="2:43" ht="12.75">
      <c r="B1717" s="89"/>
      <c r="C1717" s="89"/>
      <c r="AP1717" s="89"/>
      <c r="AQ1717" s="89"/>
    </row>
    <row r="1718" spans="2:43" ht="12.75">
      <c r="B1718" s="89"/>
      <c r="C1718" s="89"/>
      <c r="AP1718" s="89"/>
      <c r="AQ1718" s="89"/>
    </row>
    <row r="1719" spans="2:43" ht="12.75">
      <c r="B1719" s="89"/>
      <c r="C1719" s="89"/>
      <c r="AP1719" s="89"/>
      <c r="AQ1719" s="89"/>
    </row>
    <row r="1720" spans="2:43" ht="12.75">
      <c r="B1720" s="89"/>
      <c r="C1720" s="89"/>
      <c r="AP1720" s="89"/>
      <c r="AQ1720" s="89"/>
    </row>
    <row r="1721" spans="2:43" ht="12.75">
      <c r="B1721" s="89"/>
      <c r="C1721" s="89"/>
      <c r="AP1721" s="89"/>
      <c r="AQ1721" s="89"/>
    </row>
    <row r="1722" spans="2:43" ht="12.75">
      <c r="B1722" s="89"/>
      <c r="C1722" s="89"/>
      <c r="AP1722" s="89"/>
      <c r="AQ1722" s="89"/>
    </row>
    <row r="1723" spans="2:43" ht="12.75">
      <c r="B1723" s="89"/>
      <c r="C1723" s="89"/>
      <c r="AP1723" s="89"/>
      <c r="AQ1723" s="89"/>
    </row>
    <row r="1724" spans="2:43" ht="12.75">
      <c r="B1724" s="89"/>
      <c r="C1724" s="89"/>
      <c r="AP1724" s="89"/>
      <c r="AQ1724" s="89"/>
    </row>
    <row r="1725" spans="2:43" ht="12.75">
      <c r="B1725" s="89"/>
      <c r="C1725" s="89"/>
      <c r="AP1725" s="89"/>
      <c r="AQ1725" s="89"/>
    </row>
    <row r="1726" spans="2:43" ht="12.75">
      <c r="B1726" s="89"/>
      <c r="C1726" s="89"/>
      <c r="AP1726" s="89"/>
      <c r="AQ1726" s="89"/>
    </row>
    <row r="1727" spans="2:43" ht="12.75">
      <c r="B1727" s="89"/>
      <c r="C1727" s="89"/>
      <c r="AP1727" s="89"/>
      <c r="AQ1727" s="89"/>
    </row>
    <row r="1728" spans="2:43" ht="12.75">
      <c r="B1728" s="89"/>
      <c r="C1728" s="89"/>
      <c r="AP1728" s="89"/>
      <c r="AQ1728" s="89"/>
    </row>
    <row r="1729" spans="2:43" ht="12.75">
      <c r="B1729" s="89"/>
      <c r="C1729" s="89"/>
      <c r="AP1729" s="89"/>
      <c r="AQ1729" s="89"/>
    </row>
    <row r="1730" spans="2:43" ht="12.75">
      <c r="B1730" s="89"/>
      <c r="C1730" s="89"/>
      <c r="AP1730" s="89"/>
      <c r="AQ1730" s="89"/>
    </row>
    <row r="1731" spans="2:43" ht="12.75">
      <c r="B1731" s="89"/>
      <c r="C1731" s="89"/>
      <c r="AP1731" s="89"/>
      <c r="AQ1731" s="89"/>
    </row>
    <row r="1732" spans="2:43" ht="12.75">
      <c r="B1732" s="89"/>
      <c r="C1732" s="89"/>
      <c r="AP1732" s="89"/>
      <c r="AQ1732" s="89"/>
    </row>
    <row r="1733" spans="2:43" ht="12.75">
      <c r="B1733" s="89"/>
      <c r="C1733" s="89"/>
      <c r="AP1733" s="89"/>
      <c r="AQ1733" s="89"/>
    </row>
    <row r="1734" spans="2:43" ht="12.75">
      <c r="B1734" s="89"/>
      <c r="C1734" s="89"/>
      <c r="AP1734" s="89"/>
      <c r="AQ1734" s="89"/>
    </row>
    <row r="1735" spans="2:43" ht="12.75">
      <c r="B1735" s="89"/>
      <c r="C1735" s="89"/>
      <c r="AP1735" s="89"/>
      <c r="AQ1735" s="89"/>
    </row>
    <row r="1736" spans="2:43" ht="12.75">
      <c r="B1736" s="89"/>
      <c r="C1736" s="89"/>
      <c r="AP1736" s="89"/>
      <c r="AQ1736" s="89"/>
    </row>
    <row r="1737" spans="2:43" ht="12.75">
      <c r="B1737" s="89"/>
      <c r="C1737" s="89"/>
      <c r="AP1737" s="89"/>
      <c r="AQ1737" s="89"/>
    </row>
    <row r="1738" spans="2:43" ht="12.75">
      <c r="B1738" s="89"/>
      <c r="C1738" s="89"/>
      <c r="AP1738" s="89"/>
      <c r="AQ1738" s="89"/>
    </row>
    <row r="1739" spans="2:43" ht="12.75">
      <c r="B1739" s="89"/>
      <c r="C1739" s="89"/>
      <c r="AP1739" s="89"/>
      <c r="AQ1739" s="89"/>
    </row>
    <row r="1740" spans="2:43" ht="12.75">
      <c r="B1740" s="89"/>
      <c r="C1740" s="89"/>
      <c r="AP1740" s="89"/>
      <c r="AQ1740" s="89"/>
    </row>
    <row r="1741" spans="2:43" ht="12.75">
      <c r="B1741" s="89"/>
      <c r="C1741" s="89"/>
      <c r="AP1741" s="89"/>
      <c r="AQ1741" s="89"/>
    </row>
    <row r="1742" spans="2:43" ht="12.75">
      <c r="B1742" s="89"/>
      <c r="C1742" s="89"/>
      <c r="AP1742" s="89"/>
      <c r="AQ1742" s="89"/>
    </row>
    <row r="1743" spans="2:43" ht="12.75">
      <c r="B1743" s="89"/>
      <c r="C1743" s="89"/>
      <c r="AP1743" s="89"/>
      <c r="AQ1743" s="89"/>
    </row>
    <row r="1744" spans="2:43" ht="12.75">
      <c r="B1744" s="89"/>
      <c r="C1744" s="89"/>
      <c r="AP1744" s="89"/>
      <c r="AQ1744" s="89"/>
    </row>
    <row r="1745" spans="2:43" ht="12.75">
      <c r="B1745" s="89"/>
      <c r="C1745" s="89"/>
      <c r="AP1745" s="89"/>
      <c r="AQ1745" s="89"/>
    </row>
    <row r="1746" spans="2:43" ht="12.75">
      <c r="B1746" s="89"/>
      <c r="C1746" s="89"/>
      <c r="AP1746" s="89"/>
      <c r="AQ1746" s="89"/>
    </row>
    <row r="1747" spans="2:43" ht="12.75">
      <c r="B1747" s="89"/>
      <c r="C1747" s="89"/>
      <c r="AP1747" s="89"/>
      <c r="AQ1747" s="89"/>
    </row>
    <row r="1748" spans="2:43" ht="12.75">
      <c r="B1748" s="89"/>
      <c r="C1748" s="89"/>
      <c r="AP1748" s="89"/>
      <c r="AQ1748" s="89"/>
    </row>
    <row r="1749" spans="2:43" ht="12.75">
      <c r="B1749" s="89"/>
      <c r="C1749" s="89"/>
      <c r="AP1749" s="89"/>
      <c r="AQ1749" s="89"/>
    </row>
    <row r="1750" spans="2:43" ht="12.75">
      <c r="B1750" s="89"/>
      <c r="C1750" s="89"/>
      <c r="AP1750" s="89"/>
      <c r="AQ1750" s="89"/>
    </row>
    <row r="1751" spans="2:43" ht="12.75">
      <c r="B1751" s="89"/>
      <c r="C1751" s="89"/>
      <c r="AP1751" s="89"/>
      <c r="AQ1751" s="89"/>
    </row>
    <row r="1752" spans="2:43" ht="12.75">
      <c r="B1752" s="89"/>
      <c r="C1752" s="89"/>
      <c r="AP1752" s="89"/>
      <c r="AQ1752" s="89"/>
    </row>
    <row r="1753" spans="2:43" ht="12.75">
      <c r="B1753" s="89"/>
      <c r="C1753" s="89"/>
      <c r="AP1753" s="89"/>
      <c r="AQ1753" s="89"/>
    </row>
    <row r="1754" spans="2:43" ht="12.75">
      <c r="B1754" s="89"/>
      <c r="C1754" s="89"/>
      <c r="AP1754" s="89"/>
      <c r="AQ1754" s="89"/>
    </row>
    <row r="1755" spans="2:43" ht="12.75">
      <c r="B1755" s="89"/>
      <c r="C1755" s="89"/>
      <c r="AP1755" s="89"/>
      <c r="AQ1755" s="89"/>
    </row>
    <row r="1756" spans="2:43" ht="12.75">
      <c r="B1756" s="89"/>
      <c r="C1756" s="89"/>
      <c r="AP1756" s="89"/>
      <c r="AQ1756" s="89"/>
    </row>
    <row r="1757" spans="2:43" ht="12.75">
      <c r="B1757" s="89"/>
      <c r="C1757" s="89"/>
      <c r="AP1757" s="89"/>
      <c r="AQ1757" s="89"/>
    </row>
    <row r="1758" spans="2:43" ht="12.75">
      <c r="B1758" s="89"/>
      <c r="C1758" s="89"/>
      <c r="AP1758" s="89"/>
      <c r="AQ1758" s="89"/>
    </row>
    <row r="1759" spans="2:43" ht="12.75">
      <c r="B1759" s="89"/>
      <c r="C1759" s="89"/>
      <c r="AP1759" s="89"/>
      <c r="AQ1759" s="89"/>
    </row>
    <row r="1760" spans="2:43" ht="12.75">
      <c r="B1760" s="89"/>
      <c r="C1760" s="89"/>
      <c r="AP1760" s="89"/>
      <c r="AQ1760" s="89"/>
    </row>
    <row r="1761" spans="2:43" ht="12.75">
      <c r="B1761" s="89"/>
      <c r="C1761" s="89"/>
      <c r="AP1761" s="89"/>
      <c r="AQ1761" s="89"/>
    </row>
    <row r="1762" spans="2:43" ht="12.75">
      <c r="B1762" s="89"/>
      <c r="C1762" s="89"/>
      <c r="AP1762" s="89"/>
      <c r="AQ1762" s="89"/>
    </row>
    <row r="1763" spans="2:43" ht="12.75">
      <c r="B1763" s="89"/>
      <c r="C1763" s="89"/>
      <c r="AP1763" s="89"/>
      <c r="AQ1763" s="89"/>
    </row>
    <row r="1764" spans="2:43" ht="12.75">
      <c r="B1764" s="89"/>
      <c r="C1764" s="89"/>
      <c r="AP1764" s="89"/>
      <c r="AQ1764" s="89"/>
    </row>
    <row r="1765" spans="2:43" ht="12.75">
      <c r="B1765" s="89"/>
      <c r="C1765" s="89"/>
      <c r="AP1765" s="89"/>
      <c r="AQ1765" s="89"/>
    </row>
    <row r="1766" spans="2:43" ht="12.75">
      <c r="B1766" s="89"/>
      <c r="C1766" s="89"/>
      <c r="AP1766" s="89"/>
      <c r="AQ1766" s="89"/>
    </row>
    <row r="1767" spans="2:43" ht="12.75">
      <c r="B1767" s="89"/>
      <c r="C1767" s="89"/>
      <c r="AP1767" s="89"/>
      <c r="AQ1767" s="89"/>
    </row>
    <row r="1768" spans="2:43" ht="12.75">
      <c r="B1768" s="89"/>
      <c r="C1768" s="89"/>
      <c r="AP1768" s="89"/>
      <c r="AQ1768" s="89"/>
    </row>
    <row r="1769" spans="2:43" ht="12.75">
      <c r="B1769" s="89"/>
      <c r="C1769" s="89"/>
      <c r="AP1769" s="89"/>
      <c r="AQ1769" s="89"/>
    </row>
    <row r="1770" spans="2:43" ht="12.75">
      <c r="B1770" s="89"/>
      <c r="C1770" s="89"/>
      <c r="AP1770" s="89"/>
      <c r="AQ1770" s="89"/>
    </row>
    <row r="1771" spans="2:43" ht="12.75">
      <c r="B1771" s="89"/>
      <c r="C1771" s="89"/>
      <c r="AP1771" s="89"/>
      <c r="AQ1771" s="89"/>
    </row>
    <row r="1772" spans="2:43" ht="12.75">
      <c r="B1772" s="89"/>
      <c r="C1772" s="89"/>
      <c r="AP1772" s="89"/>
      <c r="AQ1772" s="89"/>
    </row>
    <row r="1773" spans="2:43" ht="12.75">
      <c r="B1773" s="89"/>
      <c r="C1773" s="89"/>
      <c r="AP1773" s="89"/>
      <c r="AQ1773" s="89"/>
    </row>
    <row r="1774" spans="2:43" ht="12.75">
      <c r="B1774" s="89"/>
      <c r="C1774" s="89"/>
      <c r="AP1774" s="89"/>
      <c r="AQ1774" s="89"/>
    </row>
    <row r="1775" spans="2:43" ht="12.75">
      <c r="B1775" s="89"/>
      <c r="C1775" s="89"/>
      <c r="AP1775" s="89"/>
      <c r="AQ1775" s="89"/>
    </row>
    <row r="1776" spans="2:43" ht="12.75">
      <c r="B1776" s="89"/>
      <c r="C1776" s="89"/>
      <c r="AP1776" s="89"/>
      <c r="AQ1776" s="89"/>
    </row>
    <row r="1777" spans="2:43" ht="12.75">
      <c r="B1777" s="89"/>
      <c r="C1777" s="89"/>
      <c r="AP1777" s="89"/>
      <c r="AQ1777" s="89"/>
    </row>
    <row r="1778" spans="2:43" ht="12.75">
      <c r="B1778" s="89"/>
      <c r="C1778" s="89"/>
      <c r="AP1778" s="89"/>
      <c r="AQ1778" s="89"/>
    </row>
    <row r="1779" spans="2:43" ht="12.75">
      <c r="B1779" s="89"/>
      <c r="C1779" s="89"/>
      <c r="AP1779" s="89"/>
      <c r="AQ1779" s="89"/>
    </row>
    <row r="1780" spans="2:43" ht="12.75">
      <c r="B1780" s="89"/>
      <c r="C1780" s="89"/>
      <c r="AP1780" s="89"/>
      <c r="AQ1780" s="89"/>
    </row>
    <row r="1781" spans="2:43" ht="12.75">
      <c r="B1781" s="89"/>
      <c r="C1781" s="89"/>
      <c r="AP1781" s="89"/>
      <c r="AQ1781" s="89"/>
    </row>
    <row r="1782" spans="2:43" ht="12.75">
      <c r="B1782" s="89"/>
      <c r="C1782" s="89"/>
      <c r="AP1782" s="89"/>
      <c r="AQ1782" s="89"/>
    </row>
    <row r="1783" spans="2:43" ht="12.75">
      <c r="B1783" s="89"/>
      <c r="C1783" s="89"/>
      <c r="AP1783" s="89"/>
      <c r="AQ1783" s="89"/>
    </row>
    <row r="1784" spans="2:43" ht="12.75">
      <c r="B1784" s="89"/>
      <c r="C1784" s="89"/>
      <c r="AP1784" s="89"/>
      <c r="AQ1784" s="89"/>
    </row>
    <row r="1785" spans="2:43" ht="12.75">
      <c r="B1785" s="89"/>
      <c r="C1785" s="89"/>
      <c r="AP1785" s="89"/>
      <c r="AQ1785" s="89"/>
    </row>
    <row r="1786" spans="2:43" ht="12.75">
      <c r="B1786" s="89"/>
      <c r="C1786" s="89"/>
      <c r="AP1786" s="89"/>
      <c r="AQ1786" s="89"/>
    </row>
    <row r="1787" spans="2:43" ht="12.75">
      <c r="B1787" s="89"/>
      <c r="C1787" s="89"/>
      <c r="AP1787" s="89"/>
      <c r="AQ1787" s="89"/>
    </row>
    <row r="1788" spans="2:43" ht="12.75">
      <c r="B1788" s="89"/>
      <c r="C1788" s="89"/>
      <c r="AP1788" s="89"/>
      <c r="AQ1788" s="89"/>
    </row>
    <row r="1789" spans="2:43" ht="12.75">
      <c r="B1789" s="89"/>
      <c r="C1789" s="89"/>
      <c r="AP1789" s="89"/>
      <c r="AQ1789" s="89"/>
    </row>
    <row r="1790" spans="2:43" ht="12.75">
      <c r="B1790" s="89"/>
      <c r="C1790" s="89"/>
      <c r="AP1790" s="89"/>
      <c r="AQ1790" s="89"/>
    </row>
    <row r="1791" spans="2:43" ht="12.75">
      <c r="B1791" s="89"/>
      <c r="C1791" s="89"/>
      <c r="AP1791" s="89"/>
      <c r="AQ1791" s="89"/>
    </row>
    <row r="1792" spans="2:43" ht="12.75">
      <c r="B1792" s="89"/>
      <c r="C1792" s="89"/>
      <c r="AP1792" s="89"/>
      <c r="AQ1792" s="89"/>
    </row>
    <row r="1793" spans="2:43" ht="12.75">
      <c r="B1793" s="89"/>
      <c r="C1793" s="89"/>
      <c r="AP1793" s="89"/>
      <c r="AQ1793" s="89"/>
    </row>
    <row r="1794" spans="2:43" ht="12.75">
      <c r="B1794" s="89"/>
      <c r="C1794" s="89"/>
      <c r="AP1794" s="89"/>
      <c r="AQ1794" s="89"/>
    </row>
    <row r="1795" spans="2:43" ht="12.75">
      <c r="B1795" s="89"/>
      <c r="C1795" s="89"/>
      <c r="AP1795" s="89"/>
      <c r="AQ1795" s="89"/>
    </row>
    <row r="1796" spans="2:43" ht="12.75">
      <c r="B1796" s="89"/>
      <c r="C1796" s="89"/>
      <c r="AP1796" s="89"/>
      <c r="AQ1796" s="89"/>
    </row>
    <row r="1797" spans="2:43" ht="12.75">
      <c r="B1797" s="89"/>
      <c r="C1797" s="89"/>
      <c r="AP1797" s="89"/>
      <c r="AQ1797" s="89"/>
    </row>
    <row r="1798" spans="2:43" ht="12.75">
      <c r="B1798" s="89"/>
      <c r="C1798" s="89"/>
      <c r="AP1798" s="89"/>
      <c r="AQ1798" s="89"/>
    </row>
    <row r="1799" spans="2:43" ht="12.75">
      <c r="B1799" s="89"/>
      <c r="C1799" s="89"/>
      <c r="AP1799" s="89"/>
      <c r="AQ1799" s="89"/>
    </row>
    <row r="1800" spans="2:43" ht="12.75">
      <c r="B1800" s="89"/>
      <c r="C1800" s="89"/>
      <c r="AP1800" s="89"/>
      <c r="AQ1800" s="89"/>
    </row>
    <row r="1801" spans="2:43" ht="12.75">
      <c r="B1801" s="89"/>
      <c r="C1801" s="89"/>
      <c r="AP1801" s="89"/>
      <c r="AQ1801" s="89"/>
    </row>
    <row r="1802" spans="2:43" ht="12.75">
      <c r="B1802" s="89"/>
      <c r="C1802" s="89"/>
      <c r="AP1802" s="89"/>
      <c r="AQ1802" s="89"/>
    </row>
    <row r="1803" spans="2:43" ht="12.75">
      <c r="B1803" s="89"/>
      <c r="C1803" s="89"/>
      <c r="AP1803" s="89"/>
      <c r="AQ1803" s="89"/>
    </row>
    <row r="1804" spans="2:43" ht="12.75">
      <c r="B1804" s="89"/>
      <c r="C1804" s="89"/>
      <c r="AP1804" s="89"/>
      <c r="AQ1804" s="89"/>
    </row>
    <row r="1805" spans="2:43" ht="12.75">
      <c r="B1805" s="89"/>
      <c r="C1805" s="89"/>
      <c r="AP1805" s="89"/>
      <c r="AQ1805" s="89"/>
    </row>
    <row r="1806" spans="2:43" ht="12.75">
      <c r="B1806" s="89"/>
      <c r="C1806" s="89"/>
      <c r="AP1806" s="89"/>
      <c r="AQ1806" s="89"/>
    </row>
    <row r="1807" spans="2:43" ht="12.75">
      <c r="B1807" s="89"/>
      <c r="C1807" s="89"/>
      <c r="AP1807" s="89"/>
      <c r="AQ1807" s="89"/>
    </row>
    <row r="1808" spans="2:43" ht="12.75">
      <c r="B1808" s="89"/>
      <c r="C1808" s="89"/>
      <c r="AP1808" s="89"/>
      <c r="AQ1808" s="89"/>
    </row>
    <row r="1809" spans="2:43" ht="12.75">
      <c r="B1809" s="89"/>
      <c r="C1809" s="89"/>
      <c r="AP1809" s="89"/>
      <c r="AQ1809" s="89"/>
    </row>
    <row r="1810" spans="2:43" ht="12.75">
      <c r="B1810" s="89"/>
      <c r="C1810" s="89"/>
      <c r="AP1810" s="89"/>
      <c r="AQ1810" s="89"/>
    </row>
    <row r="1811" spans="2:43" ht="12.75">
      <c r="B1811" s="89"/>
      <c r="C1811" s="89"/>
      <c r="AP1811" s="89"/>
      <c r="AQ1811" s="89"/>
    </row>
    <row r="1812" spans="2:43" ht="12.75">
      <c r="B1812" s="89"/>
      <c r="C1812" s="89"/>
      <c r="AP1812" s="89"/>
      <c r="AQ1812" s="89"/>
    </row>
    <row r="1813" spans="2:43" ht="12.75">
      <c r="B1813" s="89"/>
      <c r="C1813" s="89"/>
      <c r="AP1813" s="89"/>
      <c r="AQ1813" s="89"/>
    </row>
    <row r="1814" spans="2:43" ht="12.75">
      <c r="B1814" s="89"/>
      <c r="C1814" s="89"/>
      <c r="AP1814" s="89"/>
      <c r="AQ1814" s="89"/>
    </row>
    <row r="1815" spans="2:43" ht="12.75">
      <c r="B1815" s="89"/>
      <c r="C1815" s="89"/>
      <c r="AP1815" s="89"/>
      <c r="AQ1815" s="89"/>
    </row>
    <row r="1816" spans="2:43" ht="12.75">
      <c r="B1816" s="89"/>
      <c r="C1816" s="89"/>
      <c r="AP1816" s="89"/>
      <c r="AQ1816" s="89"/>
    </row>
    <row r="1817" spans="2:43" ht="12.75">
      <c r="B1817" s="89"/>
      <c r="C1817" s="89"/>
      <c r="AP1817" s="89"/>
      <c r="AQ1817" s="89"/>
    </row>
    <row r="1818" spans="2:43" ht="12.75">
      <c r="B1818" s="89"/>
      <c r="C1818" s="89"/>
      <c r="AP1818" s="89"/>
      <c r="AQ1818" s="89"/>
    </row>
    <row r="1819" spans="2:43" ht="12.75">
      <c r="B1819" s="89"/>
      <c r="C1819" s="89"/>
      <c r="AP1819" s="89"/>
      <c r="AQ1819" s="89"/>
    </row>
    <row r="1820" spans="2:43" ht="12.75">
      <c r="B1820" s="89"/>
      <c r="C1820" s="89"/>
      <c r="AP1820" s="89"/>
      <c r="AQ1820" s="89"/>
    </row>
    <row r="1821" spans="2:43" ht="12.75">
      <c r="B1821" s="89"/>
      <c r="C1821" s="89"/>
      <c r="AP1821" s="89"/>
      <c r="AQ1821" s="89"/>
    </row>
    <row r="1822" spans="2:43" ht="12.75">
      <c r="B1822" s="89"/>
      <c r="C1822" s="89"/>
      <c r="AP1822" s="89"/>
      <c r="AQ1822" s="89"/>
    </row>
    <row r="1823" spans="2:43" ht="12.75">
      <c r="B1823" s="89"/>
      <c r="C1823" s="89"/>
      <c r="AP1823" s="89"/>
      <c r="AQ1823" s="89"/>
    </row>
    <row r="1824" spans="2:43" ht="12.75">
      <c r="B1824" s="89"/>
      <c r="C1824" s="89"/>
      <c r="AP1824" s="89"/>
      <c r="AQ1824" s="89"/>
    </row>
    <row r="1825" spans="2:43" ht="12.75">
      <c r="B1825" s="89"/>
      <c r="C1825" s="89"/>
      <c r="AP1825" s="89"/>
      <c r="AQ1825" s="89"/>
    </row>
    <row r="1826" spans="2:43" ht="12.75">
      <c r="B1826" s="89"/>
      <c r="C1826" s="89"/>
      <c r="AP1826" s="89"/>
      <c r="AQ1826" s="89"/>
    </row>
    <row r="1827" spans="2:43" ht="12.75">
      <c r="B1827" s="89"/>
      <c r="C1827" s="89"/>
      <c r="AP1827" s="89"/>
      <c r="AQ1827" s="89"/>
    </row>
    <row r="1828" spans="2:43" ht="12.75">
      <c r="B1828" s="89"/>
      <c r="C1828" s="89"/>
      <c r="AP1828" s="89"/>
      <c r="AQ1828" s="89"/>
    </row>
    <row r="1829" spans="2:43" ht="12.75">
      <c r="B1829" s="89"/>
      <c r="C1829" s="89"/>
      <c r="AP1829" s="89"/>
      <c r="AQ1829" s="89"/>
    </row>
    <row r="1830" spans="2:43" ht="12.75">
      <c r="B1830" s="89"/>
      <c r="C1830" s="89"/>
      <c r="AP1830" s="89"/>
      <c r="AQ1830" s="89"/>
    </row>
    <row r="1831" spans="2:43" ht="12.75">
      <c r="B1831" s="89"/>
      <c r="C1831" s="89"/>
      <c r="AP1831" s="89"/>
      <c r="AQ1831" s="89"/>
    </row>
    <row r="1832" spans="2:43" ht="12.75">
      <c r="B1832" s="89"/>
      <c r="C1832" s="89"/>
      <c r="AP1832" s="89"/>
      <c r="AQ1832" s="89"/>
    </row>
    <row r="1833" spans="2:43" ht="12.75">
      <c r="B1833" s="89"/>
      <c r="C1833" s="89"/>
      <c r="AP1833" s="89"/>
      <c r="AQ1833" s="89"/>
    </row>
    <row r="1834" spans="2:43" ht="12.75">
      <c r="B1834" s="89"/>
      <c r="C1834" s="89"/>
      <c r="AP1834" s="89"/>
      <c r="AQ1834" s="89"/>
    </row>
    <row r="1835" spans="2:43" ht="12.75">
      <c r="B1835" s="89"/>
      <c r="C1835" s="89"/>
      <c r="AP1835" s="89"/>
      <c r="AQ1835" s="89"/>
    </row>
    <row r="1836" spans="2:43" ht="12.75">
      <c r="B1836" s="89"/>
      <c r="C1836" s="89"/>
      <c r="AP1836" s="89"/>
      <c r="AQ1836" s="89"/>
    </row>
    <row r="1837" spans="2:43" ht="12.75">
      <c r="B1837" s="89"/>
      <c r="C1837" s="89"/>
      <c r="AP1837" s="89"/>
      <c r="AQ1837" s="89"/>
    </row>
    <row r="1838" spans="2:43" ht="12.75">
      <c r="B1838" s="89"/>
      <c r="C1838" s="89"/>
      <c r="AP1838" s="89"/>
      <c r="AQ1838" s="89"/>
    </row>
    <row r="1839" spans="2:43" ht="12.75">
      <c r="B1839" s="89"/>
      <c r="C1839" s="89"/>
      <c r="AP1839" s="89"/>
      <c r="AQ1839" s="89"/>
    </row>
    <row r="1840" spans="2:43" ht="12.75">
      <c r="B1840" s="89"/>
      <c r="C1840" s="89"/>
      <c r="AP1840" s="89"/>
      <c r="AQ1840" s="89"/>
    </row>
    <row r="1841" spans="2:43" ht="12.75">
      <c r="B1841" s="89"/>
      <c r="C1841" s="89"/>
      <c r="AP1841" s="89"/>
      <c r="AQ1841" s="89"/>
    </row>
    <row r="1842" spans="2:43" ht="12.75">
      <c r="B1842" s="89"/>
      <c r="C1842" s="89"/>
      <c r="AP1842" s="89"/>
      <c r="AQ1842" s="89"/>
    </row>
    <row r="1843" spans="2:43" ht="12.75">
      <c r="B1843" s="89"/>
      <c r="C1843" s="89"/>
      <c r="AP1843" s="89"/>
      <c r="AQ1843" s="89"/>
    </row>
    <row r="1844" spans="2:43" ht="12.75">
      <c r="B1844" s="89"/>
      <c r="C1844" s="89"/>
      <c r="AP1844" s="89"/>
      <c r="AQ1844" s="89"/>
    </row>
    <row r="1845" spans="2:43" ht="12.75">
      <c r="B1845" s="89"/>
      <c r="C1845" s="89"/>
      <c r="AP1845" s="89"/>
      <c r="AQ1845" s="89"/>
    </row>
    <row r="1846" spans="2:43" ht="12.75">
      <c r="B1846" s="89"/>
      <c r="C1846" s="89"/>
      <c r="AP1846" s="89"/>
      <c r="AQ1846" s="89"/>
    </row>
    <row r="1847" spans="2:43" ht="12.75">
      <c r="B1847" s="89"/>
      <c r="C1847" s="89"/>
      <c r="AP1847" s="89"/>
      <c r="AQ1847" s="89"/>
    </row>
    <row r="1848" spans="2:43" ht="12.75">
      <c r="B1848" s="89"/>
      <c r="C1848" s="89"/>
      <c r="AP1848" s="89"/>
      <c r="AQ1848" s="89"/>
    </row>
    <row r="1849" spans="2:43" ht="12.75">
      <c r="B1849" s="89"/>
      <c r="C1849" s="89"/>
      <c r="AP1849" s="89"/>
      <c r="AQ1849" s="89"/>
    </row>
    <row r="1850" spans="2:43" ht="12.75">
      <c r="B1850" s="89"/>
      <c r="C1850" s="89"/>
      <c r="AP1850" s="89"/>
      <c r="AQ1850" s="89"/>
    </row>
    <row r="1851" spans="2:43" ht="12.75">
      <c r="B1851" s="89"/>
      <c r="C1851" s="89"/>
      <c r="AP1851" s="89"/>
      <c r="AQ1851" s="89"/>
    </row>
    <row r="1852" spans="2:43" ht="12.75">
      <c r="B1852" s="89"/>
      <c r="C1852" s="89"/>
      <c r="AP1852" s="89"/>
      <c r="AQ1852" s="89"/>
    </row>
    <row r="1853" spans="2:43" ht="12.75">
      <c r="B1853" s="89"/>
      <c r="C1853" s="89"/>
      <c r="AP1853" s="89"/>
      <c r="AQ1853" s="89"/>
    </row>
    <row r="1854" spans="2:43" ht="12.75">
      <c r="B1854" s="89"/>
      <c r="C1854" s="89"/>
      <c r="AP1854" s="89"/>
      <c r="AQ1854" s="89"/>
    </row>
    <row r="1855" spans="2:43" ht="12.75">
      <c r="B1855" s="89"/>
      <c r="C1855" s="89"/>
      <c r="AP1855" s="89"/>
      <c r="AQ1855" s="89"/>
    </row>
    <row r="1856" spans="2:43" ht="12.75">
      <c r="B1856" s="89"/>
      <c r="C1856" s="89"/>
      <c r="AP1856" s="89"/>
      <c r="AQ1856" s="89"/>
    </row>
    <row r="1857" spans="2:43" ht="12.75">
      <c r="B1857" s="89"/>
      <c r="C1857" s="89"/>
      <c r="AP1857" s="89"/>
      <c r="AQ1857" s="89"/>
    </row>
    <row r="1858" spans="2:43" ht="12.75">
      <c r="B1858" s="89"/>
      <c r="C1858" s="89"/>
      <c r="AP1858" s="89"/>
      <c r="AQ1858" s="89"/>
    </row>
    <row r="1859" spans="2:43" ht="12.75">
      <c r="B1859" s="89"/>
      <c r="C1859" s="89"/>
      <c r="AP1859" s="89"/>
      <c r="AQ1859" s="89"/>
    </row>
    <row r="1860" spans="2:43" ht="12.75">
      <c r="B1860" s="89"/>
      <c r="C1860" s="89"/>
      <c r="AP1860" s="89"/>
      <c r="AQ1860" s="89"/>
    </row>
    <row r="1861" spans="2:43" ht="12.75">
      <c r="B1861" s="89"/>
      <c r="C1861" s="89"/>
      <c r="AP1861" s="89"/>
      <c r="AQ1861" s="89"/>
    </row>
    <row r="1862" spans="2:43" ht="12.75">
      <c r="B1862" s="89"/>
      <c r="C1862" s="89"/>
      <c r="AP1862" s="89"/>
      <c r="AQ1862" s="89"/>
    </row>
    <row r="1863" spans="2:43" ht="12.75">
      <c r="B1863" s="89"/>
      <c r="C1863" s="89"/>
      <c r="AP1863" s="89"/>
      <c r="AQ1863" s="89"/>
    </row>
    <row r="1864" spans="2:43" ht="12.75">
      <c r="B1864" s="89"/>
      <c r="C1864" s="89"/>
      <c r="AP1864" s="89"/>
      <c r="AQ1864" s="89"/>
    </row>
    <row r="1865" spans="2:43" ht="12.75">
      <c r="B1865" s="89"/>
      <c r="C1865" s="89"/>
      <c r="AP1865" s="89"/>
      <c r="AQ1865" s="89"/>
    </row>
    <row r="1866" spans="2:43" ht="12.75">
      <c r="B1866" s="89"/>
      <c r="C1866" s="89"/>
      <c r="AP1866" s="89"/>
      <c r="AQ1866" s="89"/>
    </row>
    <row r="1867" spans="2:43" ht="12.75">
      <c r="B1867" s="89"/>
      <c r="C1867" s="89"/>
      <c r="AP1867" s="89"/>
      <c r="AQ1867" s="89"/>
    </row>
    <row r="1868" spans="2:43" ht="12.75">
      <c r="B1868" s="89"/>
      <c r="C1868" s="89"/>
      <c r="AP1868" s="89"/>
      <c r="AQ1868" s="89"/>
    </row>
    <row r="1869" spans="2:43" ht="12.75">
      <c r="B1869" s="89"/>
      <c r="C1869" s="89"/>
      <c r="AP1869" s="89"/>
      <c r="AQ1869" s="89"/>
    </row>
    <row r="1870" spans="2:43" ht="12.75">
      <c r="B1870" s="89"/>
      <c r="C1870" s="89"/>
      <c r="AP1870" s="89"/>
      <c r="AQ1870" s="89"/>
    </row>
    <row r="1871" spans="2:43" ht="12.75">
      <c r="B1871" s="89"/>
      <c r="C1871" s="89"/>
      <c r="AP1871" s="89"/>
      <c r="AQ1871" s="89"/>
    </row>
    <row r="1872" spans="2:43" ht="12.75">
      <c r="B1872" s="89"/>
      <c r="C1872" s="89"/>
      <c r="AP1872" s="89"/>
      <c r="AQ1872" s="89"/>
    </row>
    <row r="1873" spans="2:43" ht="12.75">
      <c r="B1873" s="89"/>
      <c r="C1873" s="89"/>
      <c r="AP1873" s="89"/>
      <c r="AQ1873" s="89"/>
    </row>
    <row r="1874" spans="2:43" ht="12.75">
      <c r="B1874" s="89"/>
      <c r="C1874" s="89"/>
      <c r="AP1874" s="89"/>
      <c r="AQ1874" s="89"/>
    </row>
    <row r="1875" spans="2:43" ht="12.75">
      <c r="B1875" s="89"/>
      <c r="C1875" s="89"/>
      <c r="AP1875" s="89"/>
      <c r="AQ1875" s="89"/>
    </row>
    <row r="1876" spans="2:43" ht="12.75">
      <c r="B1876" s="89"/>
      <c r="C1876" s="89"/>
      <c r="AP1876" s="89"/>
      <c r="AQ1876" s="89"/>
    </row>
    <row r="1877" spans="2:43" ht="12.75">
      <c r="B1877" s="89"/>
      <c r="C1877" s="89"/>
      <c r="AP1877" s="89"/>
      <c r="AQ1877" s="89"/>
    </row>
    <row r="1878" spans="2:43" ht="12.75">
      <c r="B1878" s="89"/>
      <c r="C1878" s="89"/>
      <c r="AP1878" s="89"/>
      <c r="AQ1878" s="89"/>
    </row>
    <row r="1879" spans="2:43" ht="12.75">
      <c r="B1879" s="89"/>
      <c r="C1879" s="89"/>
      <c r="AP1879" s="89"/>
      <c r="AQ1879" s="89"/>
    </row>
    <row r="1880" spans="2:43" ht="12.75">
      <c r="B1880" s="89"/>
      <c r="C1880" s="89"/>
      <c r="AP1880" s="89"/>
      <c r="AQ1880" s="89"/>
    </row>
    <row r="1881" spans="2:43" ht="12.75">
      <c r="B1881" s="89"/>
      <c r="C1881" s="89"/>
      <c r="AP1881" s="89"/>
      <c r="AQ1881" s="89"/>
    </row>
    <row r="1882" spans="2:43" ht="12.75">
      <c r="B1882" s="89"/>
      <c r="C1882" s="89"/>
      <c r="AP1882" s="89"/>
      <c r="AQ1882" s="89"/>
    </row>
    <row r="1883" spans="2:43" ht="12.75">
      <c r="B1883" s="89"/>
      <c r="C1883" s="89"/>
      <c r="AP1883" s="89"/>
      <c r="AQ1883" s="89"/>
    </row>
    <row r="1884" spans="2:43" ht="12.75">
      <c r="B1884" s="89"/>
      <c r="C1884" s="89"/>
      <c r="AP1884" s="89"/>
      <c r="AQ1884" s="89"/>
    </row>
    <row r="1885" spans="2:43" ht="12.75">
      <c r="B1885" s="89"/>
      <c r="C1885" s="89"/>
      <c r="AP1885" s="89"/>
      <c r="AQ1885" s="89"/>
    </row>
    <row r="1886" spans="2:43" ht="12.75">
      <c r="B1886" s="89"/>
      <c r="C1886" s="89"/>
      <c r="AP1886" s="89"/>
      <c r="AQ1886" s="89"/>
    </row>
    <row r="1887" spans="2:43" ht="12.75">
      <c r="B1887" s="89"/>
      <c r="C1887" s="89"/>
      <c r="AP1887" s="89"/>
      <c r="AQ1887" s="89"/>
    </row>
    <row r="1888" spans="2:43" ht="12.75">
      <c r="B1888" s="89"/>
      <c r="C1888" s="89"/>
      <c r="AP1888" s="89"/>
      <c r="AQ1888" s="89"/>
    </row>
    <row r="1889" spans="2:43" ht="12.75">
      <c r="B1889" s="89"/>
      <c r="C1889" s="89"/>
      <c r="AP1889" s="89"/>
      <c r="AQ1889" s="89"/>
    </row>
    <row r="1890" spans="2:43" ht="12.75">
      <c r="B1890" s="89"/>
      <c r="C1890" s="89"/>
      <c r="AP1890" s="89"/>
      <c r="AQ1890" s="89"/>
    </row>
    <row r="1891" spans="2:43" ht="12.75">
      <c r="B1891" s="89"/>
      <c r="C1891" s="89"/>
      <c r="AP1891" s="89"/>
      <c r="AQ1891" s="89"/>
    </row>
    <row r="1892" spans="2:43" ht="12.75">
      <c r="B1892" s="89"/>
      <c r="C1892" s="89"/>
      <c r="AP1892" s="89"/>
      <c r="AQ1892" s="89"/>
    </row>
    <row r="1893" spans="2:43" ht="12.75">
      <c r="B1893" s="89"/>
      <c r="C1893" s="89"/>
      <c r="AP1893" s="89"/>
      <c r="AQ1893" s="89"/>
    </row>
    <row r="1894" spans="2:43" ht="12.75">
      <c r="B1894" s="89"/>
      <c r="C1894" s="89"/>
      <c r="AP1894" s="89"/>
      <c r="AQ1894" s="89"/>
    </row>
    <row r="1895" spans="2:43" ht="12.75">
      <c r="B1895" s="89"/>
      <c r="C1895" s="89"/>
      <c r="AP1895" s="89"/>
      <c r="AQ1895" s="89"/>
    </row>
    <row r="1896" spans="2:43" ht="12.75">
      <c r="B1896" s="89"/>
      <c r="C1896" s="89"/>
      <c r="AP1896" s="89"/>
      <c r="AQ1896" s="89"/>
    </row>
    <row r="1897" spans="2:43" ht="12.75">
      <c r="B1897" s="89"/>
      <c r="C1897" s="89"/>
      <c r="AP1897" s="89"/>
      <c r="AQ1897" s="89"/>
    </row>
    <row r="1898" spans="2:43" ht="12.75">
      <c r="B1898" s="89"/>
      <c r="C1898" s="89"/>
      <c r="AP1898" s="89"/>
      <c r="AQ1898" s="89"/>
    </row>
    <row r="1899" spans="2:43" ht="12.75">
      <c r="B1899" s="89"/>
      <c r="C1899" s="89"/>
      <c r="AP1899" s="89"/>
      <c r="AQ1899" s="89"/>
    </row>
    <row r="1900" spans="2:43" ht="12.75">
      <c r="B1900" s="89"/>
      <c r="C1900" s="89"/>
      <c r="AP1900" s="89"/>
      <c r="AQ1900" s="89"/>
    </row>
    <row r="1901" spans="2:43" ht="12.75">
      <c r="B1901" s="89"/>
      <c r="C1901" s="89"/>
      <c r="AP1901" s="89"/>
      <c r="AQ1901" s="89"/>
    </row>
    <row r="1902" spans="2:43" ht="12.75">
      <c r="B1902" s="89"/>
      <c r="C1902" s="89"/>
      <c r="AP1902" s="89"/>
      <c r="AQ1902" s="89"/>
    </row>
    <row r="1903" spans="2:43" ht="12.75">
      <c r="B1903" s="89"/>
      <c r="C1903" s="89"/>
      <c r="AP1903" s="89"/>
      <c r="AQ1903" s="89"/>
    </row>
    <row r="1904" spans="2:43" ht="12.75">
      <c r="B1904" s="89"/>
      <c r="C1904" s="89"/>
      <c r="AP1904" s="89"/>
      <c r="AQ1904" s="89"/>
    </row>
    <row r="1905" spans="2:43" ht="12.75">
      <c r="B1905" s="89"/>
      <c r="C1905" s="89"/>
      <c r="AP1905" s="89"/>
      <c r="AQ1905" s="89"/>
    </row>
    <row r="1906" spans="2:43" ht="12.75">
      <c r="B1906" s="89"/>
      <c r="C1906" s="89"/>
      <c r="AP1906" s="89"/>
      <c r="AQ1906" s="89"/>
    </row>
    <row r="1907" spans="2:43" ht="12.75">
      <c r="B1907" s="89"/>
      <c r="C1907" s="89"/>
      <c r="AP1907" s="89"/>
      <c r="AQ1907" s="89"/>
    </row>
    <row r="1908" spans="2:43" ht="12.75">
      <c r="B1908" s="89"/>
      <c r="C1908" s="89"/>
      <c r="AP1908" s="89"/>
      <c r="AQ1908" s="89"/>
    </row>
    <row r="1909" spans="2:43" ht="12.75">
      <c r="B1909" s="89"/>
      <c r="C1909" s="89"/>
      <c r="AP1909" s="89"/>
      <c r="AQ1909" s="89"/>
    </row>
    <row r="1910" spans="2:43" ht="12.75">
      <c r="B1910" s="89"/>
      <c r="C1910" s="89"/>
      <c r="AP1910" s="89"/>
      <c r="AQ1910" s="89"/>
    </row>
    <row r="1911" spans="2:43" ht="12.75">
      <c r="B1911" s="89"/>
      <c r="C1911" s="89"/>
      <c r="AP1911" s="89"/>
      <c r="AQ1911" s="89"/>
    </row>
    <row r="1912" spans="2:43" ht="12.75">
      <c r="B1912" s="89"/>
      <c r="C1912" s="89"/>
      <c r="AP1912" s="89"/>
      <c r="AQ1912" s="89"/>
    </row>
    <row r="1913" spans="2:43" ht="12.75">
      <c r="B1913" s="89"/>
      <c r="C1913" s="89"/>
      <c r="AP1913" s="89"/>
      <c r="AQ1913" s="89"/>
    </row>
    <row r="1914" spans="2:43" ht="12.75">
      <c r="B1914" s="89"/>
      <c r="C1914" s="89"/>
      <c r="AP1914" s="89"/>
      <c r="AQ1914" s="89"/>
    </row>
    <row r="1915" spans="2:43" ht="12.75">
      <c r="B1915" s="89"/>
      <c r="C1915" s="89"/>
      <c r="AP1915" s="89"/>
      <c r="AQ1915" s="89"/>
    </row>
    <row r="1916" spans="2:43" ht="12.75">
      <c r="B1916" s="89"/>
      <c r="C1916" s="89"/>
      <c r="AP1916" s="89"/>
      <c r="AQ1916" s="89"/>
    </row>
    <row r="1917" spans="2:43" ht="12.75">
      <c r="B1917" s="89"/>
      <c r="C1917" s="89"/>
      <c r="AP1917" s="89"/>
      <c r="AQ1917" s="89"/>
    </row>
    <row r="1918" spans="2:43" ht="12.75">
      <c r="B1918" s="89"/>
      <c r="C1918" s="89"/>
      <c r="AP1918" s="89"/>
      <c r="AQ1918" s="89"/>
    </row>
    <row r="1919" spans="2:43" ht="12.75">
      <c r="B1919" s="89"/>
      <c r="C1919" s="89"/>
      <c r="AP1919" s="89"/>
      <c r="AQ1919" s="89"/>
    </row>
    <row r="1920" spans="2:43" ht="12.75">
      <c r="B1920" s="89"/>
      <c r="C1920" s="89"/>
      <c r="AP1920" s="89"/>
      <c r="AQ1920" s="89"/>
    </row>
    <row r="1921" spans="2:43" ht="12.75">
      <c r="B1921" s="89"/>
      <c r="C1921" s="89"/>
      <c r="AP1921" s="89"/>
      <c r="AQ1921" s="89"/>
    </row>
    <row r="1922" spans="2:43" ht="12.75">
      <c r="B1922" s="89"/>
      <c r="C1922" s="89"/>
      <c r="AP1922" s="89"/>
      <c r="AQ1922" s="89"/>
    </row>
    <row r="1923" spans="2:43" ht="12.75">
      <c r="B1923" s="89"/>
      <c r="C1923" s="89"/>
      <c r="AP1923" s="89"/>
      <c r="AQ1923" s="89"/>
    </row>
    <row r="1924" spans="2:43" ht="12.75">
      <c r="B1924" s="89"/>
      <c r="C1924" s="89"/>
      <c r="AP1924" s="89"/>
      <c r="AQ1924" s="89"/>
    </row>
    <row r="1925" spans="2:43" ht="12.75">
      <c r="B1925" s="89"/>
      <c r="C1925" s="89"/>
      <c r="AP1925" s="89"/>
      <c r="AQ1925" s="89"/>
    </row>
    <row r="1926" spans="2:43" ht="12.75">
      <c r="B1926" s="89"/>
      <c r="C1926" s="89"/>
      <c r="AP1926" s="89"/>
      <c r="AQ1926" s="89"/>
    </row>
    <row r="1927" spans="2:43" ht="12.75">
      <c r="B1927" s="89"/>
      <c r="C1927" s="89"/>
      <c r="AP1927" s="89"/>
      <c r="AQ1927" s="89"/>
    </row>
    <row r="1928" spans="2:43" ht="12.75">
      <c r="B1928" s="89"/>
      <c r="C1928" s="89"/>
      <c r="AP1928" s="89"/>
      <c r="AQ1928" s="89"/>
    </row>
    <row r="1929" spans="2:43" ht="12.75">
      <c r="B1929" s="89"/>
      <c r="C1929" s="89"/>
      <c r="AP1929" s="89"/>
      <c r="AQ1929" s="89"/>
    </row>
    <row r="1930" spans="2:43" ht="12.75">
      <c r="B1930" s="89"/>
      <c r="C1930" s="89"/>
      <c r="AP1930" s="89"/>
      <c r="AQ1930" s="89"/>
    </row>
    <row r="1931" spans="2:43" ht="12.75">
      <c r="B1931" s="89"/>
      <c r="C1931" s="89"/>
      <c r="AP1931" s="89"/>
      <c r="AQ1931" s="89"/>
    </row>
    <row r="1932" spans="2:43" ht="12.75">
      <c r="B1932" s="89"/>
      <c r="C1932" s="89"/>
      <c r="AP1932" s="89"/>
      <c r="AQ1932" s="89"/>
    </row>
    <row r="1933" spans="2:43" ht="12.75">
      <c r="B1933" s="89"/>
      <c r="C1933" s="89"/>
      <c r="AP1933" s="89"/>
      <c r="AQ1933" s="89"/>
    </row>
    <row r="1934" spans="2:43" ht="12.75">
      <c r="B1934" s="89"/>
      <c r="C1934" s="89"/>
      <c r="AP1934" s="89"/>
      <c r="AQ1934" s="89"/>
    </row>
    <row r="1935" spans="2:43" ht="12.75">
      <c r="B1935" s="89"/>
      <c r="C1935" s="89"/>
      <c r="AP1935" s="89"/>
      <c r="AQ1935" s="89"/>
    </row>
    <row r="1936" spans="2:43" ht="12.75">
      <c r="B1936" s="89"/>
      <c r="C1936" s="89"/>
      <c r="AP1936" s="89"/>
      <c r="AQ1936" s="89"/>
    </row>
    <row r="1937" spans="2:43" ht="12.75">
      <c r="B1937" s="89"/>
      <c r="C1937" s="89"/>
      <c r="AP1937" s="89"/>
      <c r="AQ1937" s="89"/>
    </row>
    <row r="1938" spans="2:43" ht="12.75">
      <c r="B1938" s="89"/>
      <c r="C1938" s="89"/>
      <c r="AP1938" s="89"/>
      <c r="AQ1938" s="89"/>
    </row>
    <row r="1939" spans="2:43" ht="12.75">
      <c r="B1939" s="89"/>
      <c r="C1939" s="89"/>
      <c r="AP1939" s="89"/>
      <c r="AQ1939" s="89"/>
    </row>
    <row r="1940" spans="2:43" ht="12.75">
      <c r="B1940" s="89"/>
      <c r="C1940" s="89"/>
      <c r="AP1940" s="89"/>
      <c r="AQ1940" s="89"/>
    </row>
    <row r="1941" spans="2:43" ht="12.75">
      <c r="B1941" s="89"/>
      <c r="C1941" s="89"/>
      <c r="AP1941" s="89"/>
      <c r="AQ1941" s="89"/>
    </row>
    <row r="1942" spans="2:43" ht="12.75">
      <c r="B1942" s="89"/>
      <c r="C1942" s="89"/>
      <c r="AP1942" s="89"/>
      <c r="AQ1942" s="89"/>
    </row>
    <row r="1943" spans="2:43" ht="12.75">
      <c r="B1943" s="89"/>
      <c r="C1943" s="89"/>
      <c r="AP1943" s="89"/>
      <c r="AQ1943" s="89"/>
    </row>
    <row r="1944" spans="2:43" ht="12.75">
      <c r="B1944" s="89"/>
      <c r="C1944" s="89"/>
      <c r="AP1944" s="89"/>
      <c r="AQ1944" s="89"/>
    </row>
    <row r="1945" spans="2:43" ht="12.75">
      <c r="B1945" s="89"/>
      <c r="C1945" s="89"/>
      <c r="AP1945" s="89"/>
      <c r="AQ1945" s="89"/>
    </row>
    <row r="1946" spans="2:43" ht="12.75">
      <c r="B1946" s="89"/>
      <c r="C1946" s="89"/>
      <c r="AP1946" s="89"/>
      <c r="AQ1946" s="89"/>
    </row>
    <row r="1947" spans="2:43" ht="12.75">
      <c r="B1947" s="89"/>
      <c r="C1947" s="89"/>
      <c r="AP1947" s="89"/>
      <c r="AQ1947" s="89"/>
    </row>
    <row r="1948" spans="2:43" ht="12.75">
      <c r="B1948" s="89"/>
      <c r="C1948" s="89"/>
      <c r="AP1948" s="89"/>
      <c r="AQ1948" s="89"/>
    </row>
    <row r="1949" spans="2:43" ht="12.75">
      <c r="B1949" s="89"/>
      <c r="C1949" s="89"/>
      <c r="AP1949" s="89"/>
      <c r="AQ1949" s="89"/>
    </row>
    <row r="1950" spans="2:43" ht="12.75">
      <c r="B1950" s="89"/>
      <c r="C1950" s="89"/>
      <c r="AP1950" s="89"/>
      <c r="AQ1950" s="89"/>
    </row>
    <row r="1951" spans="2:43" ht="12.75">
      <c r="B1951" s="89"/>
      <c r="C1951" s="89"/>
      <c r="AP1951" s="89"/>
      <c r="AQ1951" s="89"/>
    </row>
    <row r="1952" spans="2:43" ht="12.75">
      <c r="B1952" s="89"/>
      <c r="C1952" s="89"/>
      <c r="AP1952" s="89"/>
      <c r="AQ1952" s="89"/>
    </row>
    <row r="1953" spans="2:43" ht="12.75">
      <c r="B1953" s="89"/>
      <c r="C1953" s="89"/>
      <c r="AP1953" s="89"/>
      <c r="AQ1953" s="89"/>
    </row>
    <row r="1954" spans="2:43" ht="12.75">
      <c r="B1954" s="89"/>
      <c r="C1954" s="89"/>
      <c r="AP1954" s="89"/>
      <c r="AQ1954" s="89"/>
    </row>
    <row r="1955" spans="2:43" ht="12.75">
      <c r="B1955" s="89"/>
      <c r="C1955" s="89"/>
      <c r="AP1955" s="89"/>
      <c r="AQ1955" s="89"/>
    </row>
    <row r="1956" spans="2:43" ht="12.75">
      <c r="B1956" s="89"/>
      <c r="C1956" s="89"/>
      <c r="AP1956" s="89"/>
      <c r="AQ1956" s="89"/>
    </row>
    <row r="1957" spans="2:43" ht="12.75">
      <c r="B1957" s="89"/>
      <c r="C1957" s="89"/>
      <c r="AP1957" s="89"/>
      <c r="AQ1957" s="89"/>
    </row>
    <row r="1958" spans="2:43" ht="12.75">
      <c r="B1958" s="89"/>
      <c r="C1958" s="89"/>
      <c r="AP1958" s="89"/>
      <c r="AQ1958" s="89"/>
    </row>
    <row r="1959" spans="2:43" ht="12.75">
      <c r="B1959" s="89"/>
      <c r="C1959" s="89"/>
      <c r="AP1959" s="89"/>
      <c r="AQ1959" s="89"/>
    </row>
    <row r="1960" spans="2:43" ht="12.75">
      <c r="B1960" s="89"/>
      <c r="C1960" s="89"/>
      <c r="AP1960" s="89"/>
      <c r="AQ1960" s="89"/>
    </row>
    <row r="1961" spans="2:43" ht="12.75">
      <c r="B1961" s="89"/>
      <c r="C1961" s="89"/>
      <c r="AP1961" s="89"/>
      <c r="AQ1961" s="89"/>
    </row>
    <row r="1962" spans="2:43" ht="12.75">
      <c r="B1962" s="89"/>
      <c r="C1962" s="89"/>
      <c r="AP1962" s="89"/>
      <c r="AQ1962" s="89"/>
    </row>
    <row r="1963" spans="2:43" ht="12.75">
      <c r="B1963" s="89"/>
      <c r="C1963" s="89"/>
      <c r="AP1963" s="89"/>
      <c r="AQ1963" s="89"/>
    </row>
    <row r="1964" spans="2:43" ht="12.75">
      <c r="B1964" s="89"/>
      <c r="C1964" s="89"/>
      <c r="AP1964" s="89"/>
      <c r="AQ1964" s="89"/>
    </row>
    <row r="1965" spans="2:43" ht="12.75">
      <c r="B1965" s="89"/>
      <c r="C1965" s="89"/>
      <c r="AP1965" s="89"/>
      <c r="AQ1965" s="89"/>
    </row>
    <row r="1966" spans="2:43" ht="12.75">
      <c r="B1966" s="89"/>
      <c r="C1966" s="89"/>
      <c r="AP1966" s="89"/>
      <c r="AQ1966" s="89"/>
    </row>
    <row r="1967" spans="2:43" ht="12.75">
      <c r="B1967" s="89"/>
      <c r="C1967" s="89"/>
      <c r="AP1967" s="89"/>
      <c r="AQ1967" s="89"/>
    </row>
    <row r="1968" spans="2:43" ht="12.75">
      <c r="B1968" s="89"/>
      <c r="C1968" s="89"/>
      <c r="AP1968" s="89"/>
      <c r="AQ1968" s="89"/>
    </row>
    <row r="1969" spans="2:43" ht="12.75">
      <c r="B1969" s="89"/>
      <c r="C1969" s="89"/>
      <c r="AP1969" s="89"/>
      <c r="AQ1969" s="89"/>
    </row>
    <row r="1970" spans="2:43" ht="12.75">
      <c r="B1970" s="89"/>
      <c r="C1970" s="89"/>
      <c r="AP1970" s="89"/>
      <c r="AQ1970" s="89"/>
    </row>
    <row r="1971" spans="2:43" ht="12.75">
      <c r="B1971" s="89"/>
      <c r="C1971" s="89"/>
      <c r="AP1971" s="89"/>
      <c r="AQ1971" s="89"/>
    </row>
    <row r="1972" spans="2:43" ht="12.75">
      <c r="B1972" s="89"/>
      <c r="C1972" s="89"/>
      <c r="AP1972" s="89"/>
      <c r="AQ1972" s="89"/>
    </row>
    <row r="1973" spans="2:43" ht="12.75">
      <c r="B1973" s="89"/>
      <c r="C1973" s="89"/>
      <c r="AP1973" s="89"/>
      <c r="AQ1973" s="89"/>
    </row>
    <row r="1974" spans="2:43" ht="12.75">
      <c r="B1974" s="89"/>
      <c r="C1974" s="89"/>
      <c r="AP1974" s="89"/>
      <c r="AQ1974" s="89"/>
    </row>
    <row r="1975" spans="2:43" ht="12.75">
      <c r="B1975" s="89"/>
      <c r="C1975" s="89"/>
      <c r="AP1975" s="89"/>
      <c r="AQ1975" s="89"/>
    </row>
    <row r="1976" spans="2:43" ht="12.75">
      <c r="B1976" s="89"/>
      <c r="C1976" s="89"/>
      <c r="AP1976" s="89"/>
      <c r="AQ1976" s="89"/>
    </row>
    <row r="1977" spans="2:43" ht="12.75">
      <c r="B1977" s="89"/>
      <c r="C1977" s="89"/>
      <c r="AP1977" s="89"/>
      <c r="AQ1977" s="89"/>
    </row>
    <row r="1978" spans="2:43" ht="12.75">
      <c r="B1978" s="89"/>
      <c r="C1978" s="89"/>
      <c r="AP1978" s="89"/>
      <c r="AQ1978" s="89"/>
    </row>
    <row r="1979" spans="2:43" ht="12.75">
      <c r="B1979" s="89"/>
      <c r="C1979" s="89"/>
      <c r="AP1979" s="89"/>
      <c r="AQ1979" s="89"/>
    </row>
    <row r="1980" spans="2:43" ht="12.75">
      <c r="B1980" s="89"/>
      <c r="C1980" s="89"/>
      <c r="AP1980" s="89"/>
      <c r="AQ1980" s="89"/>
    </row>
    <row r="1981" spans="2:43" ht="12.75">
      <c r="B1981" s="89"/>
      <c r="C1981" s="89"/>
      <c r="AP1981" s="89"/>
      <c r="AQ1981" s="89"/>
    </row>
    <row r="1982" spans="2:43" ht="12.75">
      <c r="B1982" s="89"/>
      <c r="C1982" s="89"/>
      <c r="AP1982" s="89"/>
      <c r="AQ1982" s="89"/>
    </row>
    <row r="1983" spans="2:43" ht="12.75">
      <c r="B1983" s="89"/>
      <c r="C1983" s="89"/>
      <c r="AP1983" s="89"/>
      <c r="AQ1983" s="89"/>
    </row>
    <row r="1984" spans="2:43" ht="12.75">
      <c r="B1984" s="89"/>
      <c r="C1984" s="89"/>
      <c r="AP1984" s="89"/>
      <c r="AQ1984" s="89"/>
    </row>
    <row r="1985" spans="2:43" ht="12.75">
      <c r="B1985" s="89"/>
      <c r="C1985" s="89"/>
      <c r="AP1985" s="89"/>
      <c r="AQ1985" s="89"/>
    </row>
    <row r="1986" spans="2:43" ht="12.75">
      <c r="B1986" s="89"/>
      <c r="C1986" s="89"/>
      <c r="AP1986" s="89"/>
      <c r="AQ1986" s="89"/>
    </row>
    <row r="1987" spans="2:43" ht="12.75">
      <c r="B1987" s="89"/>
      <c r="C1987" s="89"/>
      <c r="AP1987" s="89"/>
      <c r="AQ1987" s="89"/>
    </row>
    <row r="1988" spans="2:43" ht="12.75">
      <c r="B1988" s="89"/>
      <c r="C1988" s="89"/>
      <c r="AP1988" s="89"/>
      <c r="AQ1988" s="89"/>
    </row>
    <row r="1989" spans="2:43" ht="12.75">
      <c r="B1989" s="89"/>
      <c r="C1989" s="89"/>
      <c r="AP1989" s="89"/>
      <c r="AQ1989" s="89"/>
    </row>
    <row r="1990" spans="2:43" ht="12.75">
      <c r="B1990" s="89"/>
      <c r="C1990" s="89"/>
      <c r="AP1990" s="89"/>
      <c r="AQ1990" s="89"/>
    </row>
    <row r="1991" spans="2:43" ht="12.75">
      <c r="B1991" s="89"/>
      <c r="C1991" s="89"/>
      <c r="AP1991" s="89"/>
      <c r="AQ1991" s="89"/>
    </row>
    <row r="1992" spans="2:43" ht="12.75">
      <c r="B1992" s="89"/>
      <c r="C1992" s="89"/>
      <c r="AP1992" s="89"/>
      <c r="AQ1992" s="89"/>
    </row>
    <row r="1993" spans="2:43" ht="12.75">
      <c r="B1993" s="89"/>
      <c r="C1993" s="89"/>
      <c r="AP1993" s="89"/>
      <c r="AQ1993" s="89"/>
    </row>
    <row r="1994" spans="2:43" ht="12.75">
      <c r="B1994" s="89"/>
      <c r="C1994" s="89"/>
      <c r="AP1994" s="89"/>
      <c r="AQ1994" s="89"/>
    </row>
    <row r="1995" spans="2:43" ht="12.75">
      <c r="B1995" s="89"/>
      <c r="C1995" s="89"/>
      <c r="AP1995" s="89"/>
      <c r="AQ1995" s="89"/>
    </row>
    <row r="1996" spans="2:43" ht="12.75">
      <c r="B1996" s="89"/>
      <c r="C1996" s="89"/>
      <c r="AP1996" s="89"/>
      <c r="AQ1996" s="89"/>
    </row>
    <row r="1997" spans="2:43" ht="12.75">
      <c r="B1997" s="89"/>
      <c r="C1997" s="89"/>
      <c r="AP1997" s="89"/>
      <c r="AQ1997" s="89"/>
    </row>
    <row r="1998" spans="2:43" ht="12.75">
      <c r="B1998" s="89"/>
      <c r="C1998" s="89"/>
      <c r="AP1998" s="89"/>
      <c r="AQ1998" s="89"/>
    </row>
    <row r="1999" spans="2:43" ht="12.75">
      <c r="B1999" s="89"/>
      <c r="C1999" s="89"/>
      <c r="AP1999" s="89"/>
      <c r="AQ1999" s="89"/>
    </row>
    <row r="2000" spans="2:43" ht="12.75">
      <c r="B2000" s="89"/>
      <c r="C2000" s="89"/>
      <c r="AP2000" s="89"/>
      <c r="AQ2000" s="89"/>
    </row>
    <row r="2001" spans="2:43" ht="12.75">
      <c r="B2001" s="89"/>
      <c r="C2001" s="89"/>
      <c r="AP2001" s="89"/>
      <c r="AQ2001" s="89"/>
    </row>
    <row r="2002" spans="2:43" ht="12.75">
      <c r="B2002" s="89"/>
      <c r="C2002" s="89"/>
      <c r="AP2002" s="89"/>
      <c r="AQ2002" s="89"/>
    </row>
    <row r="2003" spans="2:43" ht="12.75">
      <c r="B2003" s="89"/>
      <c r="C2003" s="89"/>
      <c r="AP2003" s="89"/>
      <c r="AQ2003" s="89"/>
    </row>
    <row r="2004" spans="2:43" ht="12.75">
      <c r="B2004" s="89"/>
      <c r="C2004" s="89"/>
      <c r="AP2004" s="89"/>
      <c r="AQ2004" s="89"/>
    </row>
    <row r="2005" spans="2:43" ht="12.75">
      <c r="B2005" s="89"/>
      <c r="C2005" s="89"/>
      <c r="AP2005" s="89"/>
      <c r="AQ2005" s="89"/>
    </row>
    <row r="2006" spans="2:43" ht="12.75">
      <c r="B2006" s="89"/>
      <c r="C2006" s="89"/>
      <c r="AP2006" s="89"/>
      <c r="AQ2006" s="89"/>
    </row>
    <row r="2007" spans="2:43" ht="12.75">
      <c r="B2007" s="89"/>
      <c r="C2007" s="89"/>
      <c r="AP2007" s="89"/>
      <c r="AQ2007" s="89"/>
    </row>
    <row r="2008" spans="2:43" ht="12.75">
      <c r="B2008" s="89"/>
      <c r="C2008" s="89"/>
      <c r="AP2008" s="89"/>
      <c r="AQ2008" s="89"/>
    </row>
    <row r="2009" spans="2:43" ht="12.75">
      <c r="B2009" s="89"/>
      <c r="C2009" s="89"/>
      <c r="AP2009" s="89"/>
      <c r="AQ2009" s="89"/>
    </row>
    <row r="2010" spans="2:43" ht="12.75">
      <c r="B2010" s="89"/>
      <c r="C2010" s="89"/>
      <c r="AP2010" s="89"/>
      <c r="AQ2010" s="89"/>
    </row>
    <row r="2011" spans="2:43" ht="12.75">
      <c r="B2011" s="89"/>
      <c r="C2011" s="89"/>
      <c r="AP2011" s="89"/>
      <c r="AQ2011" s="89"/>
    </row>
    <row r="2012" spans="2:43" ht="12.75">
      <c r="B2012" s="89"/>
      <c r="C2012" s="89"/>
      <c r="AP2012" s="89"/>
      <c r="AQ2012" s="89"/>
    </row>
    <row r="2013" spans="2:43" ht="12.75">
      <c r="B2013" s="89"/>
      <c r="C2013" s="89"/>
      <c r="AP2013" s="89"/>
      <c r="AQ2013" s="89"/>
    </row>
    <row r="2014" spans="2:43" ht="12.75">
      <c r="B2014" s="89"/>
      <c r="C2014" s="89"/>
      <c r="AP2014" s="89"/>
      <c r="AQ2014" s="89"/>
    </row>
    <row r="2015" spans="2:43" ht="12.75">
      <c r="B2015" s="89"/>
      <c r="C2015" s="89"/>
      <c r="AP2015" s="89"/>
      <c r="AQ2015" s="89"/>
    </row>
    <row r="2016" spans="2:43" ht="12.75">
      <c r="B2016" s="89"/>
      <c r="C2016" s="89"/>
      <c r="AP2016" s="89"/>
      <c r="AQ2016" s="89"/>
    </row>
    <row r="2017" spans="2:43" ht="12.75">
      <c r="B2017" s="89"/>
      <c r="C2017" s="89"/>
      <c r="AP2017" s="89"/>
      <c r="AQ2017" s="89"/>
    </row>
    <row r="2018" spans="2:43" ht="12.75">
      <c r="B2018" s="89"/>
      <c r="C2018" s="89"/>
      <c r="AP2018" s="89"/>
      <c r="AQ2018" s="89"/>
    </row>
    <row r="2019" spans="2:43" ht="12.75">
      <c r="B2019" s="89"/>
      <c r="C2019" s="89"/>
      <c r="AP2019" s="89"/>
      <c r="AQ2019" s="89"/>
    </row>
    <row r="2020" spans="2:43" ht="12.75">
      <c r="B2020" s="89"/>
      <c r="C2020" s="89"/>
      <c r="AP2020" s="89"/>
      <c r="AQ2020" s="89"/>
    </row>
    <row r="2021" spans="2:43" ht="12.75">
      <c r="B2021" s="89"/>
      <c r="C2021" s="89"/>
      <c r="AP2021" s="89"/>
      <c r="AQ2021" s="89"/>
    </row>
    <row r="2022" spans="2:43" ht="12.75">
      <c r="B2022" s="89"/>
      <c r="C2022" s="89"/>
      <c r="AP2022" s="89"/>
      <c r="AQ2022" s="89"/>
    </row>
    <row r="2023" spans="2:43" ht="12.75">
      <c r="B2023" s="89"/>
      <c r="C2023" s="89"/>
      <c r="AP2023" s="89"/>
      <c r="AQ2023" s="89"/>
    </row>
    <row r="2024" spans="2:43" ht="12.75">
      <c r="B2024" s="89"/>
      <c r="C2024" s="89"/>
      <c r="AP2024" s="89"/>
      <c r="AQ2024" s="89"/>
    </row>
    <row r="2025" spans="2:43" ht="12.75">
      <c r="B2025" s="89"/>
      <c r="C2025" s="89"/>
      <c r="AP2025" s="89"/>
      <c r="AQ2025" s="89"/>
    </row>
    <row r="2026" spans="2:43" ht="12.75">
      <c r="B2026" s="89"/>
      <c r="C2026" s="89"/>
      <c r="AP2026" s="89"/>
      <c r="AQ2026" s="89"/>
    </row>
    <row r="2027" spans="2:43" ht="12.75">
      <c r="B2027" s="89"/>
      <c r="C2027" s="89"/>
      <c r="AP2027" s="89"/>
      <c r="AQ2027" s="89"/>
    </row>
    <row r="2028" spans="2:43" ht="12.75">
      <c r="B2028" s="89"/>
      <c r="C2028" s="89"/>
      <c r="AP2028" s="89"/>
      <c r="AQ2028" s="89"/>
    </row>
    <row r="2029" spans="2:43" ht="12.75">
      <c r="B2029" s="89"/>
      <c r="C2029" s="89"/>
      <c r="AP2029" s="89"/>
      <c r="AQ2029" s="89"/>
    </row>
    <row r="2030" spans="2:43" ht="12.75">
      <c r="B2030" s="89"/>
      <c r="C2030" s="89"/>
      <c r="AP2030" s="89"/>
      <c r="AQ2030" s="89"/>
    </row>
    <row r="2031" spans="2:43" ht="12.75">
      <c r="B2031" s="89"/>
      <c r="C2031" s="89"/>
      <c r="AP2031" s="89"/>
      <c r="AQ2031" s="89"/>
    </row>
    <row r="2032" spans="2:43" ht="12.75">
      <c r="B2032" s="89"/>
      <c r="C2032" s="89"/>
      <c r="AP2032" s="89"/>
      <c r="AQ2032" s="89"/>
    </row>
    <row r="2033" spans="2:43" ht="12.75">
      <c r="B2033" s="89"/>
      <c r="C2033" s="89"/>
      <c r="AP2033" s="89"/>
      <c r="AQ2033" s="89"/>
    </row>
    <row r="2034" spans="2:43" ht="12.75">
      <c r="B2034" s="89"/>
      <c r="C2034" s="89"/>
      <c r="AP2034" s="89"/>
      <c r="AQ2034" s="89"/>
    </row>
    <row r="2035" spans="2:43" ht="12.75">
      <c r="B2035" s="89"/>
      <c r="C2035" s="89"/>
      <c r="AP2035" s="89"/>
      <c r="AQ2035" s="89"/>
    </row>
    <row r="2036" spans="2:43" ht="12.75">
      <c r="B2036" s="89"/>
      <c r="C2036" s="89"/>
      <c r="AP2036" s="89"/>
      <c r="AQ2036" s="89"/>
    </row>
    <row r="2037" spans="2:43" ht="12.75">
      <c r="B2037" s="89"/>
      <c r="C2037" s="89"/>
      <c r="AP2037" s="89"/>
      <c r="AQ2037" s="89"/>
    </row>
    <row r="2038" spans="2:43" ht="12.75">
      <c r="B2038" s="89"/>
      <c r="C2038" s="89"/>
      <c r="AP2038" s="89"/>
      <c r="AQ2038" s="89"/>
    </row>
    <row r="2039" spans="2:43" ht="12.75">
      <c r="B2039" s="89"/>
      <c r="C2039" s="89"/>
      <c r="AP2039" s="89"/>
      <c r="AQ2039" s="89"/>
    </row>
    <row r="2040" spans="2:43" ht="12.75">
      <c r="B2040" s="89"/>
      <c r="C2040" s="89"/>
      <c r="AP2040" s="89"/>
      <c r="AQ2040" s="89"/>
    </row>
    <row r="2041" spans="2:43" ht="12.75">
      <c r="B2041" s="89"/>
      <c r="C2041" s="89"/>
      <c r="AP2041" s="89"/>
      <c r="AQ2041" s="89"/>
    </row>
    <row r="2042" spans="2:43" ht="12.75">
      <c r="B2042" s="89"/>
      <c r="C2042" s="89"/>
      <c r="AP2042" s="89"/>
      <c r="AQ2042" s="89"/>
    </row>
    <row r="2043" spans="2:43" ht="12.75">
      <c r="B2043" s="89"/>
      <c r="C2043" s="89"/>
      <c r="AP2043" s="89"/>
      <c r="AQ2043" s="89"/>
    </row>
    <row r="2044" spans="2:43" ht="12.75">
      <c r="B2044" s="89"/>
      <c r="C2044" s="89"/>
      <c r="AP2044" s="89"/>
      <c r="AQ2044" s="89"/>
    </row>
    <row r="2045" spans="2:43" ht="12.75">
      <c r="B2045" s="89"/>
      <c r="C2045" s="89"/>
      <c r="AP2045" s="89"/>
      <c r="AQ2045" s="89"/>
    </row>
    <row r="2046" spans="2:43" ht="12.75">
      <c r="B2046" s="89"/>
      <c r="C2046" s="89"/>
      <c r="AP2046" s="89"/>
      <c r="AQ2046" s="89"/>
    </row>
    <row r="2047" spans="2:43" ht="12.75">
      <c r="B2047" s="89"/>
      <c r="C2047" s="89"/>
      <c r="AP2047" s="89"/>
      <c r="AQ2047" s="89"/>
    </row>
    <row r="2048" spans="2:43" ht="12.75">
      <c r="B2048" s="89"/>
      <c r="C2048" s="89"/>
      <c r="AP2048" s="89"/>
      <c r="AQ2048" s="89"/>
    </row>
    <row r="2049" spans="2:43" ht="12.75">
      <c r="B2049" s="89"/>
      <c r="C2049" s="89"/>
      <c r="AP2049" s="89"/>
      <c r="AQ2049" s="89"/>
    </row>
    <row r="2050" spans="2:43" ht="12.75">
      <c r="B2050" s="89"/>
      <c r="C2050" s="89"/>
      <c r="AP2050" s="89"/>
      <c r="AQ2050" s="89"/>
    </row>
    <row r="2051" spans="2:43" ht="12.75">
      <c r="B2051" s="89"/>
      <c r="C2051" s="89"/>
      <c r="AP2051" s="89"/>
      <c r="AQ2051" s="89"/>
    </row>
    <row r="2052" spans="2:43" ht="12.75">
      <c r="B2052" s="89"/>
      <c r="C2052" s="89"/>
      <c r="AP2052" s="89"/>
      <c r="AQ2052" s="89"/>
    </row>
    <row r="2053" spans="2:43" ht="12.75">
      <c r="B2053" s="89"/>
      <c r="C2053" s="89"/>
      <c r="AP2053" s="89"/>
      <c r="AQ2053" s="89"/>
    </row>
    <row r="2054" spans="2:43" ht="12.75">
      <c r="B2054" s="89"/>
      <c r="C2054" s="89"/>
      <c r="AP2054" s="89"/>
      <c r="AQ2054" s="89"/>
    </row>
    <row r="2055" spans="2:43" ht="12.75">
      <c r="B2055" s="89"/>
      <c r="C2055" s="89"/>
      <c r="AP2055" s="89"/>
      <c r="AQ2055" s="89"/>
    </row>
    <row r="2056" spans="2:43" ht="12.75">
      <c r="B2056" s="89"/>
      <c r="C2056" s="89"/>
      <c r="AP2056" s="89"/>
      <c r="AQ2056" s="89"/>
    </row>
    <row r="2057" spans="2:43" ht="12.75">
      <c r="B2057" s="89"/>
      <c r="C2057" s="89"/>
      <c r="AP2057" s="89"/>
      <c r="AQ2057" s="89"/>
    </row>
    <row r="2058" spans="2:43" ht="12.75">
      <c r="B2058" s="89"/>
      <c r="C2058" s="89"/>
      <c r="AP2058" s="89"/>
      <c r="AQ2058" s="89"/>
    </row>
    <row r="2059" spans="2:43" ht="12.75">
      <c r="B2059" s="89"/>
      <c r="C2059" s="89"/>
      <c r="AP2059" s="89"/>
      <c r="AQ2059" s="89"/>
    </row>
    <row r="2060" spans="2:43" ht="12.75">
      <c r="B2060" s="89"/>
      <c r="C2060" s="89"/>
      <c r="AP2060" s="89"/>
      <c r="AQ2060" s="89"/>
    </row>
    <row r="2061" spans="2:43" ht="12.75">
      <c r="B2061" s="89"/>
      <c r="C2061" s="89"/>
      <c r="AP2061" s="89"/>
      <c r="AQ2061" s="89"/>
    </row>
    <row r="2062" spans="2:43" ht="12.75">
      <c r="B2062" s="89"/>
      <c r="C2062" s="89"/>
      <c r="AP2062" s="89"/>
      <c r="AQ2062" s="89"/>
    </row>
    <row r="2063" spans="2:43" ht="12.75">
      <c r="B2063" s="89"/>
      <c r="C2063" s="89"/>
      <c r="AP2063" s="89"/>
      <c r="AQ2063" s="89"/>
    </row>
    <row r="2064" spans="2:43" ht="12.75">
      <c r="B2064" s="89"/>
      <c r="C2064" s="89"/>
      <c r="AP2064" s="89"/>
      <c r="AQ2064" s="89"/>
    </row>
    <row r="2065" spans="2:43" ht="12.75">
      <c r="B2065" s="89"/>
      <c r="C2065" s="89"/>
      <c r="AP2065" s="89"/>
      <c r="AQ2065" s="89"/>
    </row>
    <row r="2066" spans="2:43" ht="12.75">
      <c r="B2066" s="89"/>
      <c r="C2066" s="89"/>
      <c r="AP2066" s="89"/>
      <c r="AQ2066" s="89"/>
    </row>
    <row r="2067" spans="2:43" ht="12.75">
      <c r="B2067" s="89"/>
      <c r="C2067" s="89"/>
      <c r="AP2067" s="89"/>
      <c r="AQ2067" s="89"/>
    </row>
    <row r="2068" spans="2:43" ht="12.75">
      <c r="B2068" s="89"/>
      <c r="C2068" s="89"/>
      <c r="AP2068" s="89"/>
      <c r="AQ2068" s="89"/>
    </row>
    <row r="2069" spans="2:43" ht="12.75">
      <c r="B2069" s="89"/>
      <c r="C2069" s="89"/>
      <c r="AP2069" s="89"/>
      <c r="AQ2069" s="89"/>
    </row>
    <row r="2070" spans="2:43" ht="12.75">
      <c r="B2070" s="89"/>
      <c r="C2070" s="89"/>
      <c r="AP2070" s="89"/>
      <c r="AQ2070" s="89"/>
    </row>
    <row r="2071" spans="2:43" ht="12.75">
      <c r="B2071" s="89"/>
      <c r="C2071" s="89"/>
      <c r="AP2071" s="89"/>
      <c r="AQ2071" s="89"/>
    </row>
    <row r="2072" spans="2:43" ht="12.75">
      <c r="B2072" s="89"/>
      <c r="C2072" s="89"/>
      <c r="AP2072" s="89"/>
      <c r="AQ2072" s="89"/>
    </row>
    <row r="2073" spans="2:43" ht="12.75">
      <c r="B2073" s="89"/>
      <c r="C2073" s="89"/>
      <c r="AP2073" s="89"/>
      <c r="AQ2073" s="89"/>
    </row>
    <row r="2074" spans="2:43" ht="12.75">
      <c r="B2074" s="89"/>
      <c r="C2074" s="89"/>
      <c r="AP2074" s="89"/>
      <c r="AQ2074" s="89"/>
    </row>
    <row r="2075" spans="2:43" ht="12.75">
      <c r="B2075" s="89"/>
      <c r="C2075" s="89"/>
      <c r="AP2075" s="89"/>
      <c r="AQ2075" s="89"/>
    </row>
    <row r="2076" spans="2:43" ht="12.75">
      <c r="B2076" s="89"/>
      <c r="C2076" s="89"/>
      <c r="AP2076" s="89"/>
      <c r="AQ2076" s="89"/>
    </row>
    <row r="2077" spans="2:43" ht="12.75">
      <c r="B2077" s="89"/>
      <c r="C2077" s="89"/>
      <c r="AP2077" s="89"/>
      <c r="AQ2077" s="89"/>
    </row>
    <row r="2078" spans="2:43" ht="12.75">
      <c r="B2078" s="89"/>
      <c r="C2078" s="89"/>
      <c r="AP2078" s="89"/>
      <c r="AQ2078" s="89"/>
    </row>
    <row r="2079" spans="2:43" ht="12.75">
      <c r="B2079" s="89"/>
      <c r="C2079" s="89"/>
      <c r="AP2079" s="89"/>
      <c r="AQ2079" s="89"/>
    </row>
    <row r="2080" spans="2:43" ht="12.75">
      <c r="B2080" s="89"/>
      <c r="C2080" s="89"/>
      <c r="AP2080" s="89"/>
      <c r="AQ2080" s="89"/>
    </row>
    <row r="2081" spans="2:43" ht="12.75">
      <c r="B2081" s="89"/>
      <c r="C2081" s="89"/>
      <c r="AP2081" s="89"/>
      <c r="AQ2081" s="89"/>
    </row>
    <row r="2082" spans="2:43" ht="12.75">
      <c r="B2082" s="89"/>
      <c r="C2082" s="89"/>
      <c r="AP2082" s="89"/>
      <c r="AQ2082" s="89"/>
    </row>
    <row r="2083" spans="2:43" ht="12.75">
      <c r="B2083" s="89"/>
      <c r="C2083" s="89"/>
      <c r="AP2083" s="89"/>
      <c r="AQ2083" s="89"/>
    </row>
    <row r="2084" spans="2:43" ht="12.75">
      <c r="B2084" s="89"/>
      <c r="C2084" s="89"/>
      <c r="AP2084" s="89"/>
      <c r="AQ2084" s="89"/>
    </row>
    <row r="2085" spans="2:43" ht="12.75">
      <c r="B2085" s="89"/>
      <c r="C2085" s="89"/>
      <c r="AP2085" s="89"/>
      <c r="AQ2085" s="89"/>
    </row>
    <row r="2086" spans="2:43" ht="12.75">
      <c r="B2086" s="89"/>
      <c r="C2086" s="89"/>
      <c r="AP2086" s="89"/>
      <c r="AQ2086" s="89"/>
    </row>
    <row r="2087" spans="2:43" ht="12.75">
      <c r="B2087" s="89"/>
      <c r="C2087" s="89"/>
      <c r="AP2087" s="89"/>
      <c r="AQ2087" s="89"/>
    </row>
    <row r="2088" spans="2:43" ht="12.75">
      <c r="B2088" s="89"/>
      <c r="C2088" s="89"/>
      <c r="AP2088" s="89"/>
      <c r="AQ2088" s="89"/>
    </row>
    <row r="2089" spans="2:43" ht="12.75">
      <c r="B2089" s="89"/>
      <c r="C2089" s="89"/>
      <c r="AP2089" s="89"/>
      <c r="AQ2089" s="89"/>
    </row>
    <row r="2090" spans="2:43" ht="12.75">
      <c r="B2090" s="89"/>
      <c r="C2090" s="89"/>
      <c r="AP2090" s="89"/>
      <c r="AQ2090" s="89"/>
    </row>
    <row r="2091" spans="2:43" ht="12.75">
      <c r="B2091" s="89"/>
      <c r="C2091" s="89"/>
      <c r="AP2091" s="89"/>
      <c r="AQ2091" s="89"/>
    </row>
    <row r="2092" spans="2:43" ht="12.75">
      <c r="B2092" s="89"/>
      <c r="C2092" s="89"/>
      <c r="AP2092" s="89"/>
      <c r="AQ2092" s="89"/>
    </row>
    <row r="2093" spans="2:43" ht="12.75">
      <c r="B2093" s="89"/>
      <c r="C2093" s="89"/>
      <c r="AP2093" s="89"/>
      <c r="AQ2093" s="89"/>
    </row>
    <row r="2094" spans="2:43" ht="12.75">
      <c r="B2094" s="89"/>
      <c r="C2094" s="89"/>
      <c r="AP2094" s="89"/>
      <c r="AQ2094" s="89"/>
    </row>
    <row r="2095" spans="2:43" ht="12.75">
      <c r="B2095" s="89"/>
      <c r="C2095" s="89"/>
      <c r="AP2095" s="89"/>
      <c r="AQ2095" s="89"/>
    </row>
    <row r="2096" spans="2:43" ht="12.75">
      <c r="B2096" s="89"/>
      <c r="C2096" s="89"/>
      <c r="AP2096" s="89"/>
      <c r="AQ2096" s="89"/>
    </row>
    <row r="2097" spans="2:43" ht="12.75">
      <c r="B2097" s="89"/>
      <c r="C2097" s="89"/>
      <c r="AP2097" s="89"/>
      <c r="AQ2097" s="89"/>
    </row>
    <row r="2098" spans="2:43" ht="12.75">
      <c r="B2098" s="89"/>
      <c r="C2098" s="89"/>
      <c r="AP2098" s="89"/>
      <c r="AQ2098" s="89"/>
    </row>
    <row r="2099" spans="2:43" ht="12.75">
      <c r="B2099" s="89"/>
      <c r="C2099" s="89"/>
      <c r="AP2099" s="89"/>
      <c r="AQ2099" s="89"/>
    </row>
    <row r="2100" spans="2:43" ht="12.75">
      <c r="B2100" s="89"/>
      <c r="C2100" s="89"/>
      <c r="AP2100" s="89"/>
      <c r="AQ2100" s="89"/>
    </row>
    <row r="2101" spans="2:43" ht="12.75">
      <c r="B2101" s="89"/>
      <c r="C2101" s="89"/>
      <c r="AP2101" s="89"/>
      <c r="AQ2101" s="89"/>
    </row>
    <row r="2102" spans="2:43" ht="12.75">
      <c r="B2102" s="89"/>
      <c r="C2102" s="89"/>
      <c r="AP2102" s="89"/>
      <c r="AQ2102" s="89"/>
    </row>
    <row r="2103" spans="2:43" ht="12.75">
      <c r="B2103" s="89"/>
      <c r="C2103" s="89"/>
      <c r="AP2103" s="89"/>
      <c r="AQ2103" s="89"/>
    </row>
    <row r="2104" spans="2:43" ht="12.75">
      <c r="B2104" s="89"/>
      <c r="C2104" s="89"/>
      <c r="AP2104" s="89"/>
      <c r="AQ2104" s="89"/>
    </row>
    <row r="2105" spans="2:43" ht="12.75">
      <c r="B2105" s="89"/>
      <c r="C2105" s="89"/>
      <c r="AP2105" s="89"/>
      <c r="AQ2105" s="89"/>
    </row>
    <row r="2106" spans="2:43" ht="12.75">
      <c r="B2106" s="89"/>
      <c r="C2106" s="89"/>
      <c r="AP2106" s="89"/>
      <c r="AQ2106" s="89"/>
    </row>
    <row r="2107" spans="2:43" ht="12.75">
      <c r="B2107" s="89"/>
      <c r="C2107" s="89"/>
      <c r="AP2107" s="89"/>
      <c r="AQ2107" s="89"/>
    </row>
    <row r="2108" spans="2:43" ht="12.75">
      <c r="B2108" s="89"/>
      <c r="C2108" s="89"/>
      <c r="AP2108" s="89"/>
      <c r="AQ2108" s="89"/>
    </row>
    <row r="2109" spans="2:43" ht="12.75">
      <c r="B2109" s="89"/>
      <c r="C2109" s="89"/>
      <c r="AP2109" s="89"/>
      <c r="AQ2109" s="89"/>
    </row>
    <row r="2110" spans="2:43" ht="12.75">
      <c r="B2110" s="89"/>
      <c r="C2110" s="89"/>
      <c r="AP2110" s="89"/>
      <c r="AQ2110" s="89"/>
    </row>
    <row r="2111" spans="2:43" ht="12.75">
      <c r="B2111" s="89"/>
      <c r="C2111" s="89"/>
      <c r="AP2111" s="89"/>
      <c r="AQ2111" s="89"/>
    </row>
    <row r="2112" spans="2:43" ht="12.75">
      <c r="B2112" s="89"/>
      <c r="C2112" s="89"/>
      <c r="AP2112" s="89"/>
      <c r="AQ2112" s="89"/>
    </row>
    <row r="2113" spans="2:43" ht="12.75">
      <c r="B2113" s="89"/>
      <c r="C2113" s="89"/>
      <c r="AP2113" s="89"/>
      <c r="AQ2113" s="89"/>
    </row>
    <row r="2114" spans="2:43" ht="12.75">
      <c r="B2114" s="89"/>
      <c r="C2114" s="89"/>
      <c r="AP2114" s="89"/>
      <c r="AQ2114" s="89"/>
    </row>
    <row r="2115" spans="2:43" ht="12.75">
      <c r="B2115" s="89"/>
      <c r="C2115" s="89"/>
      <c r="AP2115" s="89"/>
      <c r="AQ2115" s="89"/>
    </row>
    <row r="2116" spans="2:43" ht="12.75">
      <c r="B2116" s="89"/>
      <c r="C2116" s="89"/>
      <c r="AP2116" s="89"/>
      <c r="AQ2116" s="89"/>
    </row>
    <row r="2117" spans="2:43" ht="12.75">
      <c r="B2117" s="89"/>
      <c r="C2117" s="89"/>
      <c r="AP2117" s="89"/>
      <c r="AQ2117" s="89"/>
    </row>
    <row r="2118" spans="2:43" ht="12.75">
      <c r="B2118" s="89"/>
      <c r="C2118" s="89"/>
      <c r="AP2118" s="89"/>
      <c r="AQ2118" s="89"/>
    </row>
    <row r="2119" spans="2:43" ht="12.75">
      <c r="B2119" s="89"/>
      <c r="C2119" s="89"/>
      <c r="AP2119" s="89"/>
      <c r="AQ2119" s="89"/>
    </row>
    <row r="2120" spans="2:43" ht="12.75">
      <c r="B2120" s="89"/>
      <c r="C2120" s="89"/>
      <c r="AP2120" s="89"/>
      <c r="AQ2120" s="89"/>
    </row>
    <row r="2121" spans="2:43" ht="12.75">
      <c r="B2121" s="89"/>
      <c r="C2121" s="89"/>
      <c r="AP2121" s="89"/>
      <c r="AQ2121" s="89"/>
    </row>
    <row r="2122" spans="2:43" ht="12.75">
      <c r="B2122" s="89"/>
      <c r="C2122" s="89"/>
      <c r="AP2122" s="89"/>
      <c r="AQ2122" s="89"/>
    </row>
    <row r="2123" spans="2:43" ht="12.75">
      <c r="B2123" s="89"/>
      <c r="C2123" s="89"/>
      <c r="AP2123" s="89"/>
      <c r="AQ2123" s="89"/>
    </row>
    <row r="2124" spans="2:43" ht="12.75">
      <c r="B2124" s="89"/>
      <c r="C2124" s="89"/>
      <c r="AP2124" s="89"/>
      <c r="AQ2124" s="89"/>
    </row>
    <row r="2125" spans="2:43" ht="12.75">
      <c r="B2125" s="89"/>
      <c r="C2125" s="89"/>
      <c r="AP2125" s="89"/>
      <c r="AQ2125" s="89"/>
    </row>
    <row r="2126" spans="2:43" ht="12.75">
      <c r="B2126" s="89"/>
      <c r="C2126" s="89"/>
      <c r="AP2126" s="89"/>
      <c r="AQ2126" s="89"/>
    </row>
    <row r="2127" spans="2:43" ht="12.75">
      <c r="B2127" s="89"/>
      <c r="C2127" s="89"/>
      <c r="AP2127" s="89"/>
      <c r="AQ2127" s="89"/>
    </row>
    <row r="2128" spans="2:43" ht="12.75">
      <c r="B2128" s="89"/>
      <c r="C2128" s="89"/>
      <c r="AP2128" s="89"/>
      <c r="AQ2128" s="89"/>
    </row>
    <row r="2129" spans="2:43" ht="12.75">
      <c r="B2129" s="89"/>
      <c r="C2129" s="89"/>
      <c r="AP2129" s="89"/>
      <c r="AQ2129" s="89"/>
    </row>
    <row r="2130" spans="2:43" ht="12.75">
      <c r="B2130" s="89"/>
      <c r="C2130" s="89"/>
      <c r="AP2130" s="89"/>
      <c r="AQ2130" s="89"/>
    </row>
    <row r="2131" spans="2:43" ht="12.75">
      <c r="B2131" s="89"/>
      <c r="C2131" s="89"/>
      <c r="AP2131" s="89"/>
      <c r="AQ2131" s="89"/>
    </row>
    <row r="2132" spans="2:43" ht="12.75">
      <c r="B2132" s="89"/>
      <c r="C2132" s="89"/>
      <c r="AP2132" s="89"/>
      <c r="AQ2132" s="89"/>
    </row>
    <row r="2133" spans="2:43" ht="12.75">
      <c r="B2133" s="89"/>
      <c r="C2133" s="89"/>
      <c r="AP2133" s="89"/>
      <c r="AQ2133" s="89"/>
    </row>
    <row r="2134" spans="2:43" ht="12.75">
      <c r="B2134" s="89"/>
      <c r="C2134" s="89"/>
      <c r="AP2134" s="89"/>
      <c r="AQ2134" s="89"/>
    </row>
    <row r="2135" spans="2:43" ht="12.75">
      <c r="B2135" s="89"/>
      <c r="C2135" s="89"/>
      <c r="AP2135" s="89"/>
      <c r="AQ2135" s="89"/>
    </row>
    <row r="2136" spans="2:43" ht="12.75">
      <c r="B2136" s="89"/>
      <c r="C2136" s="89"/>
      <c r="AP2136" s="89"/>
      <c r="AQ2136" s="89"/>
    </row>
    <row r="2137" spans="2:43" ht="12.75">
      <c r="B2137" s="89"/>
      <c r="C2137" s="89"/>
      <c r="AP2137" s="89"/>
      <c r="AQ2137" s="89"/>
    </row>
    <row r="2138" spans="2:43" ht="12.75">
      <c r="B2138" s="89"/>
      <c r="C2138" s="89"/>
      <c r="AP2138" s="89"/>
      <c r="AQ2138" s="89"/>
    </row>
    <row r="2139" spans="2:43" ht="12.75">
      <c r="B2139" s="89"/>
      <c r="C2139" s="89"/>
      <c r="AP2139" s="89"/>
      <c r="AQ2139" s="89"/>
    </row>
    <row r="2140" spans="2:43" ht="12.75">
      <c r="B2140" s="89"/>
      <c r="C2140" s="89"/>
      <c r="AP2140" s="89"/>
      <c r="AQ2140" s="89"/>
    </row>
    <row r="2141" spans="2:43" ht="12.75">
      <c r="B2141" s="89"/>
      <c r="C2141" s="89"/>
      <c r="AP2141" s="89"/>
      <c r="AQ2141" s="89"/>
    </row>
    <row r="2142" spans="2:43" ht="12.75">
      <c r="B2142" s="89"/>
      <c r="C2142" s="89"/>
      <c r="AP2142" s="89"/>
      <c r="AQ2142" s="89"/>
    </row>
    <row r="2143" spans="2:43" ht="12.75">
      <c r="B2143" s="89"/>
      <c r="C2143" s="89"/>
      <c r="AP2143" s="89"/>
      <c r="AQ2143" s="89"/>
    </row>
    <row r="2144" spans="2:43" ht="12.75">
      <c r="B2144" s="89"/>
      <c r="C2144" s="89"/>
      <c r="AP2144" s="89"/>
      <c r="AQ2144" s="89"/>
    </row>
    <row r="2145" spans="2:43" ht="12.75">
      <c r="B2145" s="89"/>
      <c r="C2145" s="89"/>
      <c r="AP2145" s="89"/>
      <c r="AQ2145" s="89"/>
    </row>
    <row r="2146" spans="2:43" ht="12.75">
      <c r="B2146" s="89"/>
      <c r="C2146" s="89"/>
      <c r="AP2146" s="89"/>
      <c r="AQ2146" s="89"/>
    </row>
    <row r="2147" spans="2:43" ht="12.75">
      <c r="B2147" s="89"/>
      <c r="C2147" s="89"/>
      <c r="AP2147" s="89"/>
      <c r="AQ2147" s="89"/>
    </row>
    <row r="2148" spans="2:43" ht="12.75">
      <c r="B2148" s="89"/>
      <c r="C2148" s="89"/>
      <c r="AP2148" s="89"/>
      <c r="AQ2148" s="89"/>
    </row>
    <row r="2149" spans="2:43" ht="12.75">
      <c r="B2149" s="89"/>
      <c r="C2149" s="89"/>
      <c r="AP2149" s="89"/>
      <c r="AQ2149" s="89"/>
    </row>
    <row r="2150" spans="2:43" ht="12.75">
      <c r="B2150" s="89"/>
      <c r="C2150" s="89"/>
      <c r="AP2150" s="89"/>
      <c r="AQ2150" s="89"/>
    </row>
    <row r="2151" spans="2:43" ht="12.75">
      <c r="B2151" s="89"/>
      <c r="C2151" s="89"/>
      <c r="AP2151" s="89"/>
      <c r="AQ2151" s="89"/>
    </row>
    <row r="2152" spans="2:43" ht="12.75">
      <c r="B2152" s="89"/>
      <c r="C2152" s="89"/>
      <c r="AP2152" s="89"/>
      <c r="AQ2152" s="89"/>
    </row>
    <row r="2153" spans="2:43" ht="12.75">
      <c r="B2153" s="89"/>
      <c r="C2153" s="89"/>
      <c r="AP2153" s="89"/>
      <c r="AQ2153" s="89"/>
    </row>
    <row r="2154" spans="2:43" ht="12.75">
      <c r="B2154" s="89"/>
      <c r="C2154" s="89"/>
      <c r="AP2154" s="89"/>
      <c r="AQ2154" s="89"/>
    </row>
    <row r="2155" spans="2:43" ht="12.75">
      <c r="B2155" s="89"/>
      <c r="C2155" s="89"/>
      <c r="AP2155" s="89"/>
      <c r="AQ2155" s="89"/>
    </row>
    <row r="2156" spans="2:43" ht="12.75">
      <c r="B2156" s="89"/>
      <c r="C2156" s="89"/>
      <c r="AP2156" s="89"/>
      <c r="AQ2156" s="89"/>
    </row>
    <row r="2157" spans="2:43" ht="12.75">
      <c r="B2157" s="89"/>
      <c r="C2157" s="89"/>
      <c r="AP2157" s="89"/>
      <c r="AQ2157" s="89"/>
    </row>
    <row r="2158" spans="2:43" ht="12.75">
      <c r="B2158" s="89"/>
      <c r="C2158" s="89"/>
      <c r="AP2158" s="89"/>
      <c r="AQ2158" s="89"/>
    </row>
    <row r="2159" spans="2:43" ht="12.75">
      <c r="B2159" s="89"/>
      <c r="C2159" s="89"/>
      <c r="AP2159" s="89"/>
      <c r="AQ2159" s="89"/>
    </row>
    <row r="2160" spans="2:43" ht="12.75">
      <c r="B2160" s="89"/>
      <c r="C2160" s="89"/>
      <c r="AP2160" s="89"/>
      <c r="AQ2160" s="89"/>
    </row>
    <row r="2161" spans="2:43" ht="12.75">
      <c r="B2161" s="89"/>
      <c r="C2161" s="89"/>
      <c r="AP2161" s="89"/>
      <c r="AQ2161" s="89"/>
    </row>
    <row r="2162" spans="2:43" ht="12.75">
      <c r="B2162" s="89"/>
      <c r="C2162" s="89"/>
      <c r="AP2162" s="89"/>
      <c r="AQ2162" s="89"/>
    </row>
    <row r="2163" spans="2:43" ht="12.75">
      <c r="B2163" s="89"/>
      <c r="C2163" s="89"/>
      <c r="AP2163" s="89"/>
      <c r="AQ2163" s="89"/>
    </row>
    <row r="2164" spans="2:43" ht="12.75">
      <c r="B2164" s="89"/>
      <c r="C2164" s="89"/>
      <c r="AP2164" s="89"/>
      <c r="AQ2164" s="89"/>
    </row>
    <row r="2165" spans="2:43" ht="12.75">
      <c r="B2165" s="89"/>
      <c r="C2165" s="89"/>
      <c r="AP2165" s="89"/>
      <c r="AQ2165" s="89"/>
    </row>
    <row r="2166" spans="2:43" ht="12.75">
      <c r="B2166" s="89"/>
      <c r="C2166" s="89"/>
      <c r="AP2166" s="89"/>
      <c r="AQ2166" s="89"/>
    </row>
    <row r="2167" spans="2:43" ht="12.75">
      <c r="B2167" s="89"/>
      <c r="C2167" s="89"/>
      <c r="AP2167" s="89"/>
      <c r="AQ2167" s="89"/>
    </row>
    <row r="2168" spans="2:43" ht="12.75">
      <c r="B2168" s="89"/>
      <c r="C2168" s="89"/>
      <c r="AP2168" s="89"/>
      <c r="AQ2168" s="89"/>
    </row>
    <row r="2169" spans="2:43" ht="12.75">
      <c r="B2169" s="89"/>
      <c r="C2169" s="89"/>
      <c r="AP2169" s="89"/>
      <c r="AQ2169" s="89"/>
    </row>
    <row r="2170" spans="2:43" ht="12.75">
      <c r="B2170" s="89"/>
      <c r="C2170" s="89"/>
      <c r="AP2170" s="89"/>
      <c r="AQ2170" s="89"/>
    </row>
    <row r="2171" spans="2:43" ht="12.75">
      <c r="B2171" s="89"/>
      <c r="C2171" s="89"/>
      <c r="AP2171" s="89"/>
      <c r="AQ2171" s="89"/>
    </row>
    <row r="2172" spans="2:43" ht="12.75">
      <c r="B2172" s="89"/>
      <c r="C2172" s="89"/>
      <c r="AP2172" s="89"/>
      <c r="AQ2172" s="89"/>
    </row>
    <row r="2173" spans="2:43" ht="12.75">
      <c r="B2173" s="89"/>
      <c r="C2173" s="89"/>
      <c r="AP2173" s="89"/>
      <c r="AQ2173" s="89"/>
    </row>
    <row r="2174" spans="2:43" ht="12.75">
      <c r="B2174" s="89"/>
      <c r="C2174" s="89"/>
      <c r="AP2174" s="89"/>
      <c r="AQ2174" s="89"/>
    </row>
    <row r="2175" spans="2:43" ht="12.75">
      <c r="B2175" s="89"/>
      <c r="C2175" s="89"/>
      <c r="AP2175" s="89"/>
      <c r="AQ2175" s="89"/>
    </row>
    <row r="2176" spans="2:43" ht="12.75">
      <c r="B2176" s="89"/>
      <c r="C2176" s="89"/>
      <c r="AP2176" s="89"/>
      <c r="AQ2176" s="89"/>
    </row>
    <row r="2177" spans="2:43" ht="12.75">
      <c r="B2177" s="89"/>
      <c r="C2177" s="89"/>
      <c r="AP2177" s="89"/>
      <c r="AQ2177" s="89"/>
    </row>
    <row r="2178" spans="2:43" ht="12.75">
      <c r="B2178" s="89"/>
      <c r="C2178" s="89"/>
      <c r="AP2178" s="89"/>
      <c r="AQ2178" s="89"/>
    </row>
    <row r="2179" spans="2:43" ht="12.75">
      <c r="B2179" s="89"/>
      <c r="C2179" s="89"/>
      <c r="AP2179" s="89"/>
      <c r="AQ2179" s="89"/>
    </row>
    <row r="2180" spans="2:43" ht="12.75">
      <c r="B2180" s="89"/>
      <c r="C2180" s="89"/>
      <c r="AP2180" s="89"/>
      <c r="AQ2180" s="89"/>
    </row>
    <row r="2181" spans="2:43" ht="12.75">
      <c r="B2181" s="89"/>
      <c r="C2181" s="89"/>
      <c r="AP2181" s="89"/>
      <c r="AQ2181" s="89"/>
    </row>
    <row r="2182" spans="2:43" ht="12.75">
      <c r="B2182" s="89"/>
      <c r="C2182" s="89"/>
      <c r="AP2182" s="89"/>
      <c r="AQ2182" s="89"/>
    </row>
    <row r="2183" spans="2:43" ht="12.75">
      <c r="B2183" s="89"/>
      <c r="C2183" s="89"/>
      <c r="AP2183" s="89"/>
      <c r="AQ2183" s="89"/>
    </row>
    <row r="2184" spans="2:43" ht="12.75">
      <c r="B2184" s="89"/>
      <c r="C2184" s="89"/>
      <c r="AP2184" s="89"/>
      <c r="AQ2184" s="89"/>
    </row>
    <row r="2185" spans="2:43" ht="12.75">
      <c r="B2185" s="89"/>
      <c r="C2185" s="89"/>
      <c r="AP2185" s="89"/>
      <c r="AQ2185" s="89"/>
    </row>
    <row r="2186" spans="2:43" ht="12.75">
      <c r="B2186" s="89"/>
      <c r="C2186" s="89"/>
      <c r="AP2186" s="89"/>
      <c r="AQ2186" s="89"/>
    </row>
    <row r="2187" spans="2:43" ht="12.75">
      <c r="B2187" s="89"/>
      <c r="C2187" s="89"/>
      <c r="AP2187" s="89"/>
      <c r="AQ2187" s="89"/>
    </row>
    <row r="2188" spans="2:43" ht="12.75">
      <c r="B2188" s="89"/>
      <c r="C2188" s="89"/>
      <c r="AP2188" s="89"/>
      <c r="AQ2188" s="89"/>
    </row>
    <row r="2189" spans="2:43" ht="12.75">
      <c r="B2189" s="89"/>
      <c r="C2189" s="89"/>
      <c r="AP2189" s="89"/>
      <c r="AQ2189" s="89"/>
    </row>
    <row r="2190" spans="2:43" ht="12.75">
      <c r="B2190" s="89"/>
      <c r="C2190" s="89"/>
      <c r="AP2190" s="89"/>
      <c r="AQ2190" s="89"/>
    </row>
    <row r="2191" spans="2:43" ht="12.75">
      <c r="B2191" s="89"/>
      <c r="C2191" s="89"/>
      <c r="AP2191" s="89"/>
      <c r="AQ2191" s="89"/>
    </row>
    <row r="2192" spans="2:43" ht="12.75">
      <c r="B2192" s="89"/>
      <c r="C2192" s="89"/>
      <c r="AP2192" s="89"/>
      <c r="AQ2192" s="89"/>
    </row>
    <row r="2193" spans="2:43" ht="12.75">
      <c r="B2193" s="89"/>
      <c r="C2193" s="89"/>
      <c r="AP2193" s="89"/>
      <c r="AQ2193" s="89"/>
    </row>
    <row r="2194" spans="2:43" ht="12.75">
      <c r="B2194" s="89"/>
      <c r="C2194" s="89"/>
      <c r="AP2194" s="89"/>
      <c r="AQ2194" s="89"/>
    </row>
    <row r="2195" spans="2:43" ht="12.75">
      <c r="B2195" s="89"/>
      <c r="C2195" s="89"/>
      <c r="AP2195" s="89"/>
      <c r="AQ2195" s="89"/>
    </row>
    <row r="2196" spans="2:43" ht="12.75">
      <c r="B2196" s="89"/>
      <c r="C2196" s="89"/>
      <c r="AP2196" s="89"/>
      <c r="AQ2196" s="89"/>
    </row>
    <row r="2197" spans="2:43" ht="12.75">
      <c r="B2197" s="89"/>
      <c r="C2197" s="89"/>
      <c r="AP2197" s="89"/>
      <c r="AQ2197" s="89"/>
    </row>
    <row r="2198" spans="2:43" ht="12.75">
      <c r="B2198" s="89"/>
      <c r="C2198" s="89"/>
      <c r="AP2198" s="89"/>
      <c r="AQ2198" s="89"/>
    </row>
    <row r="2199" spans="2:43" ht="12.75">
      <c r="B2199" s="89"/>
      <c r="C2199" s="89"/>
      <c r="AP2199" s="89"/>
      <c r="AQ2199" s="89"/>
    </row>
    <row r="2200" spans="2:43" ht="12.75">
      <c r="B2200" s="89"/>
      <c r="C2200" s="89"/>
      <c r="AP2200" s="89"/>
      <c r="AQ2200" s="89"/>
    </row>
    <row r="2201" spans="2:43" ht="12.75">
      <c r="B2201" s="89"/>
      <c r="C2201" s="89"/>
      <c r="AP2201" s="89"/>
      <c r="AQ2201" s="89"/>
    </row>
    <row r="2202" spans="2:43" ht="12.75">
      <c r="B2202" s="89"/>
      <c r="C2202" s="89"/>
      <c r="AP2202" s="89"/>
      <c r="AQ2202" s="89"/>
    </row>
    <row r="2203" spans="2:43" ht="12.75">
      <c r="B2203" s="89"/>
      <c r="C2203" s="89"/>
      <c r="AP2203" s="89"/>
      <c r="AQ2203" s="89"/>
    </row>
    <row r="2204" spans="2:43" ht="12.75">
      <c r="B2204" s="89"/>
      <c r="C2204" s="89"/>
      <c r="AP2204" s="89"/>
      <c r="AQ2204" s="89"/>
    </row>
    <row r="2205" spans="2:43" ht="12.75">
      <c r="B2205" s="89"/>
      <c r="C2205" s="89"/>
      <c r="AP2205" s="89"/>
      <c r="AQ2205" s="89"/>
    </row>
    <row r="2206" spans="2:43" ht="12.75">
      <c r="B2206" s="89"/>
      <c r="C2206" s="89"/>
      <c r="AP2206" s="89"/>
      <c r="AQ2206" s="89"/>
    </row>
    <row r="2207" spans="2:43" ht="12.75">
      <c r="B2207" s="89"/>
      <c r="C2207" s="89"/>
      <c r="AP2207" s="89"/>
      <c r="AQ2207" s="89"/>
    </row>
    <row r="2208" spans="2:43" ht="12.75">
      <c r="B2208" s="89"/>
      <c r="C2208" s="89"/>
      <c r="AP2208" s="89"/>
      <c r="AQ2208" s="89"/>
    </row>
    <row r="2209" spans="2:43" ht="12.75">
      <c r="B2209" s="89"/>
      <c r="C2209" s="89"/>
      <c r="AP2209" s="89"/>
      <c r="AQ2209" s="89"/>
    </row>
    <row r="2210" spans="2:43" ht="12.75">
      <c r="B2210" s="89"/>
      <c r="C2210" s="89"/>
      <c r="AP2210" s="89"/>
      <c r="AQ2210" s="89"/>
    </row>
    <row r="2211" spans="2:43" ht="12.75">
      <c r="B2211" s="89"/>
      <c r="C2211" s="89"/>
      <c r="AP2211" s="89"/>
      <c r="AQ2211" s="89"/>
    </row>
    <row r="2212" spans="2:43" ht="12.75">
      <c r="B2212" s="89"/>
      <c r="C2212" s="89"/>
      <c r="AP2212" s="89"/>
      <c r="AQ2212" s="89"/>
    </row>
    <row r="2213" spans="2:43" ht="12.75">
      <c r="B2213" s="89"/>
      <c r="C2213" s="89"/>
      <c r="AP2213" s="89"/>
      <c r="AQ2213" s="89"/>
    </row>
    <row r="2214" spans="2:43" ht="12.75">
      <c r="B2214" s="89"/>
      <c r="C2214" s="89"/>
      <c r="AP2214" s="89"/>
      <c r="AQ2214" s="89"/>
    </row>
    <row r="2215" spans="2:43" ht="12.75">
      <c r="B2215" s="89"/>
      <c r="C2215" s="89"/>
      <c r="AP2215" s="89"/>
      <c r="AQ2215" s="89"/>
    </row>
    <row r="2216" spans="2:43" ht="12.75">
      <c r="B2216" s="89"/>
      <c r="C2216" s="89"/>
      <c r="AP2216" s="89"/>
      <c r="AQ2216" s="89"/>
    </row>
    <row r="2217" spans="2:43" ht="12.75">
      <c r="B2217" s="89"/>
      <c r="C2217" s="89"/>
      <c r="AP2217" s="89"/>
      <c r="AQ2217" s="89"/>
    </row>
    <row r="2218" spans="2:43" ht="12.75">
      <c r="B2218" s="89"/>
      <c r="C2218" s="89"/>
      <c r="AP2218" s="89"/>
      <c r="AQ2218" s="89"/>
    </row>
    <row r="2219" spans="2:43" ht="12.75">
      <c r="B2219" s="89"/>
      <c r="C2219" s="89"/>
      <c r="AP2219" s="89"/>
      <c r="AQ2219" s="89"/>
    </row>
    <row r="2220" spans="2:43" ht="12.75">
      <c r="B2220" s="89"/>
      <c r="C2220" s="89"/>
      <c r="AP2220" s="89"/>
      <c r="AQ2220" s="89"/>
    </row>
    <row r="2221" spans="2:43" ht="12.75">
      <c r="B2221" s="89"/>
      <c r="C2221" s="89"/>
      <c r="AP2221" s="89"/>
      <c r="AQ2221" s="89"/>
    </row>
    <row r="2222" spans="2:43" ht="12.75">
      <c r="B2222" s="89"/>
      <c r="C2222" s="89"/>
      <c r="AP2222" s="89"/>
      <c r="AQ2222" s="89"/>
    </row>
    <row r="2223" spans="2:43" ht="12.75">
      <c r="B2223" s="89"/>
      <c r="C2223" s="89"/>
      <c r="AP2223" s="89"/>
      <c r="AQ2223" s="89"/>
    </row>
    <row r="2224" spans="2:43" ht="12.75">
      <c r="B2224" s="89"/>
      <c r="C2224" s="89"/>
      <c r="AP2224" s="89"/>
      <c r="AQ2224" s="89"/>
    </row>
    <row r="2225" spans="2:43" ht="12.75">
      <c r="B2225" s="89"/>
      <c r="C2225" s="89"/>
      <c r="AP2225" s="89"/>
      <c r="AQ2225" s="89"/>
    </row>
    <row r="2226" spans="2:43" ht="12.75">
      <c r="B2226" s="89"/>
      <c r="C2226" s="89"/>
      <c r="AP2226" s="89"/>
      <c r="AQ2226" s="89"/>
    </row>
    <row r="2227" spans="2:43" ht="12.75">
      <c r="B2227" s="89"/>
      <c r="C2227" s="89"/>
      <c r="AP2227" s="89"/>
      <c r="AQ2227" s="89"/>
    </row>
    <row r="2228" spans="2:43" ht="12.75">
      <c r="B2228" s="89"/>
      <c r="C2228" s="89"/>
      <c r="AP2228" s="89"/>
      <c r="AQ2228" s="89"/>
    </row>
    <row r="2229" spans="2:43" ht="12.75">
      <c r="B2229" s="89"/>
      <c r="C2229" s="89"/>
      <c r="AP2229" s="89"/>
      <c r="AQ2229" s="89"/>
    </row>
    <row r="2230" spans="2:43" ht="12.75">
      <c r="B2230" s="89"/>
      <c r="C2230" s="89"/>
      <c r="AP2230" s="89"/>
      <c r="AQ2230" s="89"/>
    </row>
    <row r="2231" spans="2:43" ht="12.75">
      <c r="B2231" s="89"/>
      <c r="C2231" s="89"/>
      <c r="AP2231" s="89"/>
      <c r="AQ2231" s="89"/>
    </row>
    <row r="2232" spans="2:43" ht="12.75">
      <c r="B2232" s="89"/>
      <c r="C2232" s="89"/>
      <c r="AP2232" s="89"/>
      <c r="AQ2232" s="89"/>
    </row>
    <row r="2233" spans="2:43" ht="12.75">
      <c r="B2233" s="89"/>
      <c r="C2233" s="89"/>
      <c r="AP2233" s="89"/>
      <c r="AQ2233" s="89"/>
    </row>
    <row r="2234" spans="2:43" ht="12.75">
      <c r="B2234" s="89"/>
      <c r="C2234" s="89"/>
      <c r="AP2234" s="89"/>
      <c r="AQ2234" s="89"/>
    </row>
    <row r="2235" spans="2:43" ht="12.75">
      <c r="B2235" s="89"/>
      <c r="C2235" s="89"/>
      <c r="AP2235" s="89"/>
      <c r="AQ2235" s="89"/>
    </row>
    <row r="2236" spans="2:43" ht="12.75">
      <c r="B2236" s="89"/>
      <c r="C2236" s="89"/>
      <c r="AP2236" s="89"/>
      <c r="AQ2236" s="89"/>
    </row>
    <row r="2237" spans="2:43" ht="12.75">
      <c r="B2237" s="89"/>
      <c r="C2237" s="89"/>
      <c r="AP2237" s="89"/>
      <c r="AQ2237" s="89"/>
    </row>
    <row r="2238" spans="2:43" ht="12.75">
      <c r="B2238" s="89"/>
      <c r="C2238" s="89"/>
      <c r="AP2238" s="89"/>
      <c r="AQ2238" s="89"/>
    </row>
    <row r="2239" spans="2:43" ht="12.75">
      <c r="B2239" s="89"/>
      <c r="C2239" s="89"/>
      <c r="AP2239" s="89"/>
      <c r="AQ2239" s="89"/>
    </row>
    <row r="2240" spans="2:43" ht="12.75">
      <c r="B2240" s="89"/>
      <c r="C2240" s="89"/>
      <c r="AP2240" s="89"/>
      <c r="AQ2240" s="89"/>
    </row>
    <row r="2241" spans="2:43" ht="12.75">
      <c r="B2241" s="89"/>
      <c r="C2241" s="89"/>
      <c r="AP2241" s="89"/>
      <c r="AQ2241" s="89"/>
    </row>
    <row r="2242" spans="2:43" ht="12.75">
      <c r="B2242" s="89"/>
      <c r="C2242" s="89"/>
      <c r="AP2242" s="89"/>
      <c r="AQ2242" s="89"/>
    </row>
    <row r="2243" spans="2:43" ht="12.75">
      <c r="B2243" s="89"/>
      <c r="C2243" s="89"/>
      <c r="AP2243" s="89"/>
      <c r="AQ2243" s="89"/>
    </row>
    <row r="2244" spans="2:43" ht="12.75">
      <c r="B2244" s="89"/>
      <c r="C2244" s="89"/>
      <c r="AP2244" s="89"/>
      <c r="AQ2244" s="89"/>
    </row>
    <row r="2245" spans="2:43" ht="12.75">
      <c r="B2245" s="89"/>
      <c r="C2245" s="89"/>
      <c r="AP2245" s="89"/>
      <c r="AQ2245" s="89"/>
    </row>
    <row r="2246" spans="2:43" ht="12.75">
      <c r="B2246" s="89"/>
      <c r="C2246" s="89"/>
      <c r="AP2246" s="89"/>
      <c r="AQ2246" s="89"/>
    </row>
    <row r="2247" spans="2:43" ht="12.75">
      <c r="B2247" s="89"/>
      <c r="C2247" s="89"/>
      <c r="AP2247" s="89"/>
      <c r="AQ2247" s="89"/>
    </row>
    <row r="2248" spans="2:43" ht="12.75">
      <c r="B2248" s="89"/>
      <c r="C2248" s="89"/>
      <c r="AP2248" s="89"/>
      <c r="AQ2248" s="89"/>
    </row>
    <row r="2249" spans="2:43" ht="12.75">
      <c r="B2249" s="89"/>
      <c r="C2249" s="89"/>
      <c r="AP2249" s="89"/>
      <c r="AQ2249" s="89"/>
    </row>
    <row r="2250" spans="2:43" ht="12.75">
      <c r="B2250" s="89"/>
      <c r="C2250" s="89"/>
      <c r="AP2250" s="89"/>
      <c r="AQ2250" s="89"/>
    </row>
    <row r="2251" spans="2:43" ht="12.75">
      <c r="B2251" s="89"/>
      <c r="C2251" s="89"/>
      <c r="AP2251" s="89"/>
      <c r="AQ2251" s="89"/>
    </row>
    <row r="2252" spans="2:43" ht="12.75">
      <c r="B2252" s="89"/>
      <c r="C2252" s="89"/>
      <c r="AP2252" s="89"/>
      <c r="AQ2252" s="89"/>
    </row>
    <row r="2253" spans="2:43" ht="12.75">
      <c r="B2253" s="89"/>
      <c r="C2253" s="89"/>
      <c r="AP2253" s="89"/>
      <c r="AQ2253" s="89"/>
    </row>
    <row r="2254" spans="2:43" ht="12.75">
      <c r="B2254" s="89"/>
      <c r="C2254" s="89"/>
      <c r="AP2254" s="89"/>
      <c r="AQ2254" s="89"/>
    </row>
    <row r="2255" spans="2:43" ht="12.75">
      <c r="B2255" s="89"/>
      <c r="C2255" s="89"/>
      <c r="AP2255" s="89"/>
      <c r="AQ2255" s="89"/>
    </row>
    <row r="2256" spans="2:43" ht="12.75">
      <c r="B2256" s="89"/>
      <c r="C2256" s="89"/>
      <c r="AP2256" s="89"/>
      <c r="AQ2256" s="89"/>
    </row>
    <row r="2257" spans="2:43" ht="12.75">
      <c r="B2257" s="89"/>
      <c r="C2257" s="89"/>
      <c r="AP2257" s="89"/>
      <c r="AQ2257" s="89"/>
    </row>
    <row r="2258" spans="2:43" ht="12.75">
      <c r="B2258" s="89"/>
      <c r="C2258" s="89"/>
      <c r="AP2258" s="89"/>
      <c r="AQ2258" s="89"/>
    </row>
    <row r="2259" spans="2:43" ht="12.75">
      <c r="B2259" s="89"/>
      <c r="C2259" s="89"/>
      <c r="AP2259" s="89"/>
      <c r="AQ2259" s="89"/>
    </row>
    <row r="2260" spans="2:43" ht="12.75">
      <c r="B2260" s="89"/>
      <c r="C2260" s="89"/>
      <c r="AP2260" s="89"/>
      <c r="AQ2260" s="89"/>
    </row>
    <row r="2261" spans="2:43" ht="12.75">
      <c r="B2261" s="89"/>
      <c r="C2261" s="89"/>
      <c r="AP2261" s="89"/>
      <c r="AQ2261" s="89"/>
    </row>
    <row r="2262" spans="2:43" ht="12.75">
      <c r="B2262" s="89"/>
      <c r="C2262" s="89"/>
      <c r="AP2262" s="89"/>
      <c r="AQ2262" s="89"/>
    </row>
    <row r="2263" spans="2:43" ht="12.75">
      <c r="B2263" s="89"/>
      <c r="C2263" s="89"/>
      <c r="AP2263" s="89"/>
      <c r="AQ2263" s="89"/>
    </row>
    <row r="2264" spans="2:43" ht="12.75">
      <c r="B2264" s="89"/>
      <c r="C2264" s="89"/>
      <c r="AP2264" s="89"/>
      <c r="AQ2264" s="89"/>
    </row>
    <row r="2265" spans="2:43" ht="12.75">
      <c r="B2265" s="89"/>
      <c r="C2265" s="89"/>
      <c r="AP2265" s="89"/>
      <c r="AQ2265" s="89"/>
    </row>
    <row r="2266" spans="2:43" ht="12.75">
      <c r="B2266" s="89"/>
      <c r="C2266" s="89"/>
      <c r="AP2266" s="89"/>
      <c r="AQ2266" s="89"/>
    </row>
    <row r="2267" spans="2:43" ht="12.75">
      <c r="B2267" s="89"/>
      <c r="C2267" s="89"/>
      <c r="AP2267" s="89"/>
      <c r="AQ2267" s="89"/>
    </row>
    <row r="2268" spans="2:43" ht="12.75">
      <c r="B2268" s="89"/>
      <c r="C2268" s="89"/>
      <c r="AP2268" s="89"/>
      <c r="AQ2268" s="89"/>
    </row>
    <row r="2269" spans="2:43" ht="12.75">
      <c r="B2269" s="89"/>
      <c r="C2269" s="89"/>
      <c r="AP2269" s="89"/>
      <c r="AQ2269" s="89"/>
    </row>
    <row r="2270" spans="2:43" ht="12.75">
      <c r="B2270" s="89"/>
      <c r="C2270" s="89"/>
      <c r="AP2270" s="89"/>
      <c r="AQ2270" s="89"/>
    </row>
    <row r="2271" spans="2:43" ht="12.75">
      <c r="B2271" s="89"/>
      <c r="C2271" s="89"/>
      <c r="AP2271" s="89"/>
      <c r="AQ2271" s="89"/>
    </row>
    <row r="2272" spans="2:43" ht="12.75">
      <c r="B2272" s="89"/>
      <c r="C2272" s="89"/>
      <c r="AP2272" s="89"/>
      <c r="AQ2272" s="89"/>
    </row>
    <row r="2273" spans="2:43" ht="12.75">
      <c r="B2273" s="89"/>
      <c r="C2273" s="89"/>
      <c r="AP2273" s="89"/>
      <c r="AQ2273" s="89"/>
    </row>
    <row r="2274" spans="2:43" ht="12.75">
      <c r="B2274" s="89"/>
      <c r="C2274" s="89"/>
      <c r="AP2274" s="89"/>
      <c r="AQ2274" s="89"/>
    </row>
    <row r="2275" spans="2:43" ht="12.75">
      <c r="B2275" s="89"/>
      <c r="C2275" s="89"/>
      <c r="AP2275" s="89"/>
      <c r="AQ2275" s="89"/>
    </row>
    <row r="2276" spans="2:43" ht="12.75">
      <c r="B2276" s="89"/>
      <c r="C2276" s="89"/>
      <c r="AP2276" s="89"/>
      <c r="AQ2276" s="89"/>
    </row>
    <row r="2277" spans="2:43" ht="12.75">
      <c r="B2277" s="89"/>
      <c r="C2277" s="89"/>
      <c r="AP2277" s="89"/>
      <c r="AQ2277" s="89"/>
    </row>
    <row r="2278" spans="2:43" ht="12.75">
      <c r="B2278" s="89"/>
      <c r="C2278" s="89"/>
      <c r="AP2278" s="89"/>
      <c r="AQ2278" s="89"/>
    </row>
    <row r="2279" spans="2:43" ht="12.75">
      <c r="B2279" s="89"/>
      <c r="C2279" s="89"/>
      <c r="AP2279" s="89"/>
      <c r="AQ2279" s="89"/>
    </row>
    <row r="2280" spans="2:43" ht="12.75">
      <c r="B2280" s="89"/>
      <c r="C2280" s="89"/>
      <c r="AP2280" s="89"/>
      <c r="AQ2280" s="89"/>
    </row>
    <row r="2281" spans="2:43" ht="12.75">
      <c r="B2281" s="89"/>
      <c r="C2281" s="89"/>
      <c r="AP2281" s="89"/>
      <c r="AQ2281" s="89"/>
    </row>
    <row r="2282" spans="2:43" ht="12.75">
      <c r="B2282" s="89"/>
      <c r="C2282" s="89"/>
      <c r="AP2282" s="89"/>
      <c r="AQ2282" s="89"/>
    </row>
    <row r="2283" spans="2:43" ht="12.75">
      <c r="B2283" s="89"/>
      <c r="C2283" s="89"/>
      <c r="AP2283" s="89"/>
      <c r="AQ2283" s="89"/>
    </row>
    <row r="2284" spans="2:43" ht="12.75">
      <c r="B2284" s="89"/>
      <c r="C2284" s="89"/>
      <c r="AP2284" s="89"/>
      <c r="AQ2284" s="89"/>
    </row>
    <row r="2285" spans="2:43" ht="12.75">
      <c r="B2285" s="89"/>
      <c r="C2285" s="89"/>
      <c r="AP2285" s="89"/>
      <c r="AQ2285" s="89"/>
    </row>
    <row r="2286" spans="2:43" ht="12.75">
      <c r="B2286" s="89"/>
      <c r="C2286" s="89"/>
      <c r="AP2286" s="89"/>
      <c r="AQ2286" s="89"/>
    </row>
    <row r="2287" spans="2:43" ht="12.75">
      <c r="B2287" s="89"/>
      <c r="C2287" s="89"/>
      <c r="AP2287" s="89"/>
      <c r="AQ2287" s="89"/>
    </row>
    <row r="2288" spans="2:43" ht="12.75">
      <c r="B2288" s="89"/>
      <c r="C2288" s="89"/>
      <c r="AP2288" s="89"/>
      <c r="AQ2288" s="89"/>
    </row>
    <row r="2289" spans="2:43" ht="12.75">
      <c r="B2289" s="89"/>
      <c r="C2289" s="89"/>
      <c r="AP2289" s="89"/>
      <c r="AQ2289" s="89"/>
    </row>
    <row r="2290" spans="2:43" ht="12.75">
      <c r="B2290" s="89"/>
      <c r="C2290" s="89"/>
      <c r="AP2290" s="89"/>
      <c r="AQ2290" s="89"/>
    </row>
    <row r="2291" spans="2:43" ht="12.75">
      <c r="B2291" s="89"/>
      <c r="C2291" s="89"/>
      <c r="AP2291" s="89"/>
      <c r="AQ2291" s="89"/>
    </row>
    <row r="2292" spans="2:43" ht="12.75">
      <c r="B2292" s="89"/>
      <c r="C2292" s="89"/>
      <c r="AP2292" s="89"/>
      <c r="AQ2292" s="89"/>
    </row>
    <row r="2293" spans="2:43" ht="12.75">
      <c r="B2293" s="89"/>
      <c r="C2293" s="89"/>
      <c r="AP2293" s="89"/>
      <c r="AQ2293" s="89"/>
    </row>
    <row r="2294" spans="2:43" ht="12.75">
      <c r="B2294" s="89"/>
      <c r="C2294" s="89"/>
      <c r="AP2294" s="89"/>
      <c r="AQ2294" s="89"/>
    </row>
    <row r="2295" spans="2:43" ht="12.75">
      <c r="B2295" s="89"/>
      <c r="C2295" s="89"/>
      <c r="AP2295" s="89"/>
      <c r="AQ2295" s="89"/>
    </row>
    <row r="2296" spans="2:43" ht="12.75">
      <c r="B2296" s="89"/>
      <c r="C2296" s="89"/>
      <c r="AP2296" s="89"/>
      <c r="AQ2296" s="89"/>
    </row>
    <row r="2297" spans="2:43" ht="12.75">
      <c r="B2297" s="89"/>
      <c r="C2297" s="89"/>
      <c r="AP2297" s="89"/>
      <c r="AQ2297" s="89"/>
    </row>
    <row r="2298" spans="2:43" ht="12.75">
      <c r="B2298" s="89"/>
      <c r="C2298" s="89"/>
      <c r="AP2298" s="89"/>
      <c r="AQ2298" s="89"/>
    </row>
    <row r="2299" spans="2:43" ht="12.75">
      <c r="B2299" s="89"/>
      <c r="C2299" s="89"/>
      <c r="AP2299" s="89"/>
      <c r="AQ2299" s="89"/>
    </row>
    <row r="2300" spans="2:43" ht="12.75">
      <c r="B2300" s="89"/>
      <c r="C2300" s="89"/>
      <c r="AP2300" s="89"/>
      <c r="AQ2300" s="89"/>
    </row>
    <row r="2301" spans="2:43" ht="12.75">
      <c r="B2301" s="89"/>
      <c r="C2301" s="89"/>
      <c r="AP2301" s="89"/>
      <c r="AQ2301" s="89"/>
    </row>
    <row r="2302" spans="2:43" ht="12.75">
      <c r="B2302" s="89"/>
      <c r="C2302" s="89"/>
      <c r="AP2302" s="89"/>
      <c r="AQ2302" s="89"/>
    </row>
    <row r="2303" spans="2:43" ht="12.75">
      <c r="B2303" s="89"/>
      <c r="C2303" s="89"/>
      <c r="AP2303" s="89"/>
      <c r="AQ2303" s="89"/>
    </row>
    <row r="2304" spans="2:43" ht="12.75">
      <c r="B2304" s="89"/>
      <c r="C2304" s="89"/>
      <c r="AP2304" s="89"/>
      <c r="AQ2304" s="89"/>
    </row>
    <row r="2305" spans="2:43" ht="12.75">
      <c r="B2305" s="89"/>
      <c r="C2305" s="89"/>
      <c r="AP2305" s="89"/>
      <c r="AQ2305" s="89"/>
    </row>
    <row r="2306" spans="2:43" ht="12.75">
      <c r="B2306" s="89"/>
      <c r="C2306" s="89"/>
      <c r="AP2306" s="89"/>
      <c r="AQ2306" s="89"/>
    </row>
    <row r="2307" spans="2:43" ht="12.75">
      <c r="B2307" s="89"/>
      <c r="C2307" s="89"/>
      <c r="AP2307" s="89"/>
      <c r="AQ2307" s="89"/>
    </row>
    <row r="2308" spans="2:43" ht="12.75">
      <c r="B2308" s="89"/>
      <c r="C2308" s="89"/>
      <c r="AP2308" s="89"/>
      <c r="AQ2308" s="89"/>
    </row>
    <row r="2309" spans="2:43" ht="12.75">
      <c r="B2309" s="89"/>
      <c r="C2309" s="89"/>
      <c r="AP2309" s="89"/>
      <c r="AQ2309" s="89"/>
    </row>
    <row r="2310" spans="2:43" ht="12.75">
      <c r="B2310" s="89"/>
      <c r="C2310" s="89"/>
      <c r="AP2310" s="89"/>
      <c r="AQ2310" s="89"/>
    </row>
    <row r="2311" spans="2:43" ht="12.75">
      <c r="B2311" s="89"/>
      <c r="C2311" s="89"/>
      <c r="AP2311" s="89"/>
      <c r="AQ2311" s="89"/>
    </row>
    <row r="2312" spans="2:43" ht="12.75">
      <c r="B2312" s="89"/>
      <c r="C2312" s="89"/>
      <c r="AP2312" s="89"/>
      <c r="AQ2312" s="89"/>
    </row>
    <row r="2313" spans="2:43" ht="12.75">
      <c r="B2313" s="89"/>
      <c r="C2313" s="89"/>
      <c r="AP2313" s="89"/>
      <c r="AQ2313" s="89"/>
    </row>
    <row r="2314" spans="2:43" ht="12.75">
      <c r="B2314" s="89"/>
      <c r="C2314" s="89"/>
      <c r="AP2314" s="89"/>
      <c r="AQ2314" s="89"/>
    </row>
    <row r="2315" spans="2:43" ht="12.75">
      <c r="B2315" s="89"/>
      <c r="C2315" s="89"/>
      <c r="AP2315" s="89"/>
      <c r="AQ2315" s="89"/>
    </row>
    <row r="2316" spans="2:43" ht="12.75">
      <c r="B2316" s="89"/>
      <c r="C2316" s="89"/>
      <c r="AP2316" s="89"/>
      <c r="AQ2316" s="89"/>
    </row>
    <row r="2317" spans="2:43" ht="12.75">
      <c r="B2317" s="89"/>
      <c r="C2317" s="89"/>
      <c r="AP2317" s="89"/>
      <c r="AQ2317" s="89"/>
    </row>
    <row r="2318" spans="2:43" ht="12.75">
      <c r="B2318" s="89"/>
      <c r="C2318" s="89"/>
      <c r="AP2318" s="89"/>
      <c r="AQ2318" s="89"/>
    </row>
    <row r="2319" spans="2:43" ht="12.75">
      <c r="B2319" s="89"/>
      <c r="C2319" s="89"/>
      <c r="AP2319" s="89"/>
      <c r="AQ2319" s="89"/>
    </row>
    <row r="2320" spans="2:43" ht="12.75">
      <c r="B2320" s="89"/>
      <c r="C2320" s="89"/>
      <c r="AP2320" s="89"/>
      <c r="AQ2320" s="89"/>
    </row>
    <row r="2321" spans="2:43" ht="12.75">
      <c r="B2321" s="89"/>
      <c r="C2321" s="89"/>
      <c r="AP2321" s="89"/>
      <c r="AQ2321" s="89"/>
    </row>
    <row r="2322" spans="2:43" ht="12.75">
      <c r="B2322" s="89"/>
      <c r="C2322" s="89"/>
      <c r="AP2322" s="89"/>
      <c r="AQ2322" s="89"/>
    </row>
    <row r="2323" spans="2:43" ht="12.75">
      <c r="B2323" s="89"/>
      <c r="C2323" s="89"/>
      <c r="AP2323" s="89"/>
      <c r="AQ2323" s="89"/>
    </row>
    <row r="2324" spans="2:43" ht="12.75">
      <c r="B2324" s="89"/>
      <c r="C2324" s="89"/>
      <c r="AP2324" s="89"/>
      <c r="AQ2324" s="89"/>
    </row>
    <row r="2325" spans="2:43" ht="12.75">
      <c r="B2325" s="89"/>
      <c r="C2325" s="89"/>
      <c r="AP2325" s="89"/>
      <c r="AQ2325" s="89"/>
    </row>
    <row r="2326" spans="2:43" ht="12.75">
      <c r="B2326" s="89"/>
      <c r="C2326" s="89"/>
      <c r="AP2326" s="89"/>
      <c r="AQ2326" s="89"/>
    </row>
    <row r="2327" spans="2:43" ht="12.75">
      <c r="B2327" s="89"/>
      <c r="C2327" s="89"/>
      <c r="AP2327" s="89"/>
      <c r="AQ2327" s="89"/>
    </row>
    <row r="2328" spans="2:43" ht="12.75">
      <c r="B2328" s="89"/>
      <c r="C2328" s="89"/>
      <c r="AP2328" s="89"/>
      <c r="AQ2328" s="89"/>
    </row>
    <row r="2329" spans="2:43" ht="12.75">
      <c r="B2329" s="89"/>
      <c r="C2329" s="89"/>
      <c r="AP2329" s="89"/>
      <c r="AQ2329" s="89"/>
    </row>
    <row r="2330" spans="2:43" ht="12.75">
      <c r="B2330" s="89"/>
      <c r="C2330" s="89"/>
      <c r="AP2330" s="89"/>
      <c r="AQ2330" s="89"/>
    </row>
    <row r="2331" spans="2:43" ht="12.75">
      <c r="B2331" s="89"/>
      <c r="C2331" s="89"/>
      <c r="AP2331" s="89"/>
      <c r="AQ2331" s="89"/>
    </row>
    <row r="2332" spans="2:43" ht="12.75">
      <c r="B2332" s="89"/>
      <c r="C2332" s="89"/>
      <c r="AP2332" s="89"/>
      <c r="AQ2332" s="89"/>
    </row>
    <row r="2333" spans="2:43" ht="12.75">
      <c r="B2333" s="89"/>
      <c r="C2333" s="89"/>
      <c r="AP2333" s="89"/>
      <c r="AQ2333" s="89"/>
    </row>
    <row r="2334" spans="2:43" ht="12.75">
      <c r="B2334" s="89"/>
      <c r="C2334" s="89"/>
      <c r="AP2334" s="89"/>
      <c r="AQ2334" s="89"/>
    </row>
    <row r="2335" spans="2:43" ht="12.75">
      <c r="B2335" s="89"/>
      <c r="C2335" s="89"/>
      <c r="AP2335" s="89"/>
      <c r="AQ2335" s="89"/>
    </row>
    <row r="2336" spans="2:43" ht="12.75">
      <c r="B2336" s="89"/>
      <c r="C2336" s="89"/>
      <c r="AP2336" s="89"/>
      <c r="AQ2336" s="89"/>
    </row>
    <row r="2337" spans="2:43" ht="12.75">
      <c r="B2337" s="89"/>
      <c r="C2337" s="89"/>
      <c r="AP2337" s="89"/>
      <c r="AQ2337" s="89"/>
    </row>
    <row r="2338" spans="2:43" ht="12.75">
      <c r="B2338" s="89"/>
      <c r="C2338" s="89"/>
      <c r="AP2338" s="89"/>
      <c r="AQ2338" s="89"/>
    </row>
    <row r="2339" spans="2:43" ht="12.75">
      <c r="B2339" s="89"/>
      <c r="C2339" s="89"/>
      <c r="AP2339" s="89"/>
      <c r="AQ2339" s="89"/>
    </row>
    <row r="2340" spans="2:43" ht="12.75">
      <c r="B2340" s="89"/>
      <c r="C2340" s="89"/>
      <c r="AP2340" s="89"/>
      <c r="AQ2340" s="89"/>
    </row>
    <row r="2341" spans="2:43" ht="12.75">
      <c r="B2341" s="89"/>
      <c r="C2341" s="89"/>
      <c r="AP2341" s="89"/>
      <c r="AQ2341" s="89"/>
    </row>
    <row r="2342" spans="2:43" ht="12.75">
      <c r="B2342" s="89"/>
      <c r="C2342" s="89"/>
      <c r="AP2342" s="89"/>
      <c r="AQ2342" s="89"/>
    </row>
    <row r="2343" spans="2:43" ht="12.75">
      <c r="B2343" s="89"/>
      <c r="C2343" s="89"/>
      <c r="AP2343" s="89"/>
      <c r="AQ2343" s="89"/>
    </row>
    <row r="2344" spans="2:43" ht="12.75">
      <c r="B2344" s="89"/>
      <c r="C2344" s="89"/>
      <c r="AP2344" s="89"/>
      <c r="AQ2344" s="89"/>
    </row>
    <row r="2345" spans="2:43" ht="12.75">
      <c r="B2345" s="89"/>
      <c r="C2345" s="89"/>
      <c r="AP2345" s="89"/>
      <c r="AQ2345" s="89"/>
    </row>
    <row r="2346" spans="2:43" ht="12.75">
      <c r="B2346" s="89"/>
      <c r="C2346" s="89"/>
      <c r="AP2346" s="89"/>
      <c r="AQ2346" s="89"/>
    </row>
    <row r="2347" spans="2:43" ht="12.75">
      <c r="B2347" s="89"/>
      <c r="C2347" s="89"/>
      <c r="AP2347" s="89"/>
      <c r="AQ2347" s="89"/>
    </row>
    <row r="2348" spans="2:43" ht="12.75">
      <c r="B2348" s="89"/>
      <c r="C2348" s="89"/>
      <c r="AP2348" s="89"/>
      <c r="AQ2348" s="89"/>
    </row>
    <row r="2349" spans="2:43" ht="12.75">
      <c r="B2349" s="89"/>
      <c r="C2349" s="89"/>
      <c r="AP2349" s="89"/>
      <c r="AQ2349" s="89"/>
    </row>
    <row r="2350" spans="2:43" ht="12.75">
      <c r="B2350" s="89"/>
      <c r="C2350" s="89"/>
      <c r="AP2350" s="89"/>
      <c r="AQ2350" s="89"/>
    </row>
    <row r="2351" spans="2:43" ht="12.75">
      <c r="B2351" s="89"/>
      <c r="C2351" s="89"/>
      <c r="AP2351" s="89"/>
      <c r="AQ2351" s="89"/>
    </row>
    <row r="2352" spans="2:43" ht="12.75">
      <c r="B2352" s="89"/>
      <c r="C2352" s="89"/>
      <c r="AP2352" s="89"/>
      <c r="AQ2352" s="89"/>
    </row>
    <row r="2353" spans="2:43" ht="12.75">
      <c r="B2353" s="89"/>
      <c r="C2353" s="89"/>
      <c r="AP2353" s="89"/>
      <c r="AQ2353" s="89"/>
    </row>
    <row r="2354" spans="2:43" ht="12.75">
      <c r="B2354" s="89"/>
      <c r="C2354" s="89"/>
      <c r="AP2354" s="89"/>
      <c r="AQ2354" s="89"/>
    </row>
    <row r="2355" spans="2:43" ht="12.75">
      <c r="B2355" s="89"/>
      <c r="C2355" s="89"/>
      <c r="AP2355" s="89"/>
      <c r="AQ2355" s="89"/>
    </row>
    <row r="2356" spans="2:43" ht="12.75">
      <c r="B2356" s="89"/>
      <c r="C2356" s="89"/>
      <c r="AP2356" s="89"/>
      <c r="AQ2356" s="89"/>
    </row>
    <row r="2357" spans="2:43" ht="12.75">
      <c r="B2357" s="89"/>
      <c r="C2357" s="89"/>
      <c r="AP2357" s="89"/>
      <c r="AQ2357" s="89"/>
    </row>
    <row r="2358" spans="2:43" ht="12.75">
      <c r="B2358" s="89"/>
      <c r="C2358" s="89"/>
      <c r="AP2358" s="89"/>
      <c r="AQ2358" s="89"/>
    </row>
    <row r="2359" spans="2:43" ht="12.75">
      <c r="B2359" s="89"/>
      <c r="C2359" s="89"/>
      <c r="AP2359" s="89"/>
      <c r="AQ2359" s="89"/>
    </row>
    <row r="2360" spans="2:43" ht="12.75">
      <c r="B2360" s="89"/>
      <c r="C2360" s="89"/>
      <c r="AP2360" s="89"/>
      <c r="AQ2360" s="89"/>
    </row>
    <row r="2361" spans="2:43" ht="12.75">
      <c r="B2361" s="89"/>
      <c r="C2361" s="89"/>
      <c r="AP2361" s="89"/>
      <c r="AQ2361" s="89"/>
    </row>
    <row r="2362" spans="2:43" ht="12.75">
      <c r="B2362" s="89"/>
      <c r="C2362" s="89"/>
      <c r="AP2362" s="89"/>
      <c r="AQ2362" s="89"/>
    </row>
    <row r="2363" spans="2:43" ht="12.75">
      <c r="B2363" s="89"/>
      <c r="C2363" s="89"/>
      <c r="AP2363" s="89"/>
      <c r="AQ2363" s="89"/>
    </row>
    <row r="2364" spans="2:43" ht="12.75">
      <c r="B2364" s="89"/>
      <c r="C2364" s="89"/>
      <c r="AP2364" s="89"/>
      <c r="AQ2364" s="89"/>
    </row>
    <row r="2365" spans="2:43" ht="12.75">
      <c r="B2365" s="89"/>
      <c r="C2365" s="89"/>
      <c r="AP2365" s="89"/>
      <c r="AQ2365" s="89"/>
    </row>
    <row r="2366" spans="2:43" ht="12.75">
      <c r="B2366" s="89"/>
      <c r="C2366" s="89"/>
      <c r="AP2366" s="89"/>
      <c r="AQ2366" s="89"/>
    </row>
    <row r="2367" spans="2:43" ht="12.75">
      <c r="B2367" s="89"/>
      <c r="C2367" s="89"/>
      <c r="AP2367" s="89"/>
      <c r="AQ2367" s="89"/>
    </row>
    <row r="2368" spans="2:43" ht="12.75">
      <c r="B2368" s="89"/>
      <c r="C2368" s="89"/>
      <c r="AP2368" s="89"/>
      <c r="AQ2368" s="89"/>
    </row>
    <row r="2369" spans="2:43" ht="12.75">
      <c r="B2369" s="89"/>
      <c r="C2369" s="89"/>
      <c r="AP2369" s="89"/>
      <c r="AQ2369" s="89"/>
    </row>
    <row r="2370" spans="2:43" ht="12.75">
      <c r="B2370" s="89"/>
      <c r="C2370" s="89"/>
      <c r="AP2370" s="89"/>
      <c r="AQ2370" s="89"/>
    </row>
    <row r="2371" spans="2:43" ht="12.75">
      <c r="B2371" s="89"/>
      <c r="C2371" s="89"/>
      <c r="AP2371" s="89"/>
      <c r="AQ2371" s="89"/>
    </row>
    <row r="2372" spans="2:43" ht="12.75">
      <c r="B2372" s="89"/>
      <c r="C2372" s="89"/>
      <c r="AP2372" s="89"/>
      <c r="AQ2372" s="89"/>
    </row>
    <row r="2373" spans="2:43" ht="12.75">
      <c r="B2373" s="89"/>
      <c r="C2373" s="89"/>
      <c r="AP2373" s="89"/>
      <c r="AQ2373" s="89"/>
    </row>
    <row r="2374" spans="2:43" ht="12.75">
      <c r="B2374" s="89"/>
      <c r="C2374" s="89"/>
      <c r="AP2374" s="89"/>
      <c r="AQ2374" s="89"/>
    </row>
    <row r="2375" spans="2:43" ht="12.75">
      <c r="B2375" s="89"/>
      <c r="C2375" s="89"/>
      <c r="AP2375" s="89"/>
      <c r="AQ2375" s="89"/>
    </row>
    <row r="2376" spans="2:43" ht="12.75">
      <c r="B2376" s="89"/>
      <c r="C2376" s="89"/>
      <c r="AP2376" s="89"/>
      <c r="AQ2376" s="89"/>
    </row>
    <row r="2377" spans="2:43" ht="12.75">
      <c r="B2377" s="89"/>
      <c r="C2377" s="89"/>
      <c r="AP2377" s="89"/>
      <c r="AQ2377" s="89"/>
    </row>
    <row r="2378" spans="2:43" ht="12.75">
      <c r="B2378" s="89"/>
      <c r="C2378" s="89"/>
      <c r="AP2378" s="89"/>
      <c r="AQ2378" s="89"/>
    </row>
    <row r="2379" spans="2:43" ht="12.75">
      <c r="B2379" s="89"/>
      <c r="C2379" s="89"/>
      <c r="AP2379" s="89"/>
      <c r="AQ2379" s="89"/>
    </row>
    <row r="2380" spans="2:43" ht="12.75">
      <c r="B2380" s="89"/>
      <c r="C2380" s="89"/>
      <c r="AP2380" s="89"/>
      <c r="AQ2380" s="89"/>
    </row>
    <row r="2381" spans="2:43" ht="12.75">
      <c r="B2381" s="89"/>
      <c r="C2381" s="89"/>
      <c r="AP2381" s="89"/>
      <c r="AQ2381" s="89"/>
    </row>
    <row r="2382" spans="2:43" ht="12.75">
      <c r="B2382" s="89"/>
      <c r="C2382" s="89"/>
      <c r="AP2382" s="89"/>
      <c r="AQ2382" s="89"/>
    </row>
    <row r="2383" spans="2:43" ht="12.75">
      <c r="B2383" s="89"/>
      <c r="C2383" s="89"/>
      <c r="AP2383" s="89"/>
      <c r="AQ2383" s="89"/>
    </row>
    <row r="2384" spans="2:43" ht="12.75">
      <c r="B2384" s="89"/>
      <c r="C2384" s="89"/>
      <c r="AP2384" s="89"/>
      <c r="AQ2384" s="89"/>
    </row>
    <row r="2385" spans="2:43" ht="12.75">
      <c r="B2385" s="89"/>
      <c r="C2385" s="89"/>
      <c r="AP2385" s="89"/>
      <c r="AQ2385" s="89"/>
    </row>
    <row r="2386" spans="2:43" ht="12.75">
      <c r="B2386" s="89"/>
      <c r="C2386" s="89"/>
      <c r="AP2386" s="89"/>
      <c r="AQ2386" s="89"/>
    </row>
    <row r="2387" spans="2:43" ht="12.75">
      <c r="B2387" s="89"/>
      <c r="C2387" s="89"/>
      <c r="AP2387" s="89"/>
      <c r="AQ2387" s="89"/>
    </row>
    <row r="2388" spans="2:43" ht="12.75">
      <c r="B2388" s="89"/>
      <c r="C2388" s="89"/>
      <c r="AP2388" s="89"/>
      <c r="AQ2388" s="89"/>
    </row>
    <row r="2389" spans="2:43" ht="12.75">
      <c r="B2389" s="89"/>
      <c r="C2389" s="89"/>
      <c r="AP2389" s="89"/>
      <c r="AQ2389" s="89"/>
    </row>
    <row r="2390" spans="2:43" ht="12.75">
      <c r="B2390" s="89"/>
      <c r="C2390" s="89"/>
      <c r="AP2390" s="89"/>
      <c r="AQ2390" s="89"/>
    </row>
    <row r="2391" spans="2:43" ht="12.75">
      <c r="B2391" s="89"/>
      <c r="C2391" s="89"/>
      <c r="AP2391" s="89"/>
      <c r="AQ2391" s="89"/>
    </row>
    <row r="2392" spans="2:43" ht="12.75">
      <c r="B2392" s="89"/>
      <c r="C2392" s="89"/>
      <c r="AP2392" s="89"/>
      <c r="AQ2392" s="89"/>
    </row>
    <row r="2393" spans="2:43" ht="12.75">
      <c r="B2393" s="89"/>
      <c r="C2393" s="89"/>
      <c r="AP2393" s="89"/>
      <c r="AQ2393" s="89"/>
    </row>
    <row r="2394" spans="2:43" ht="12.75">
      <c r="B2394" s="89"/>
      <c r="C2394" s="89"/>
      <c r="AP2394" s="89"/>
      <c r="AQ2394" s="89"/>
    </row>
    <row r="2395" spans="2:43" ht="12.75">
      <c r="B2395" s="89"/>
      <c r="C2395" s="89"/>
      <c r="AP2395" s="89"/>
      <c r="AQ2395" s="89"/>
    </row>
    <row r="2396" spans="2:43" ht="12.75">
      <c r="B2396" s="89"/>
      <c r="C2396" s="89"/>
      <c r="AP2396" s="89"/>
      <c r="AQ2396" s="89"/>
    </row>
    <row r="2397" spans="2:43" ht="12.75">
      <c r="B2397" s="89"/>
      <c r="C2397" s="89"/>
      <c r="AP2397" s="89"/>
      <c r="AQ2397" s="89"/>
    </row>
    <row r="2398" spans="2:43" ht="12.75">
      <c r="B2398" s="89"/>
      <c r="C2398" s="89"/>
      <c r="AP2398" s="89"/>
      <c r="AQ2398" s="89"/>
    </row>
    <row r="2399" spans="2:43" ht="12.75">
      <c r="B2399" s="89"/>
      <c r="C2399" s="89"/>
      <c r="AP2399" s="89"/>
      <c r="AQ2399" s="89"/>
    </row>
    <row r="2400" spans="2:43" ht="12.75">
      <c r="B2400" s="89"/>
      <c r="C2400" s="89"/>
      <c r="AP2400" s="89"/>
      <c r="AQ2400" s="89"/>
    </row>
    <row r="2401" spans="2:43" ht="12.75">
      <c r="B2401" s="89"/>
      <c r="C2401" s="89"/>
      <c r="AP2401" s="89"/>
      <c r="AQ2401" s="89"/>
    </row>
    <row r="2402" spans="2:43" ht="12.75">
      <c r="B2402" s="89"/>
      <c r="C2402" s="89"/>
      <c r="AP2402" s="89"/>
      <c r="AQ2402" s="89"/>
    </row>
    <row r="2403" spans="2:43" ht="12.75">
      <c r="B2403" s="89"/>
      <c r="C2403" s="89"/>
      <c r="AP2403" s="89"/>
      <c r="AQ2403" s="89"/>
    </row>
    <row r="2404" spans="2:43" ht="12.75">
      <c r="B2404" s="89"/>
      <c r="C2404" s="89"/>
      <c r="AP2404" s="89"/>
      <c r="AQ2404" s="89"/>
    </row>
    <row r="2405" spans="2:43" ht="12.75">
      <c r="B2405" s="89"/>
      <c r="C2405" s="89"/>
      <c r="AP2405" s="89"/>
      <c r="AQ2405" s="89"/>
    </row>
    <row r="2406" spans="2:43" ht="12.75">
      <c r="B2406" s="89"/>
      <c r="C2406" s="89"/>
      <c r="AP2406" s="89"/>
      <c r="AQ2406" s="89"/>
    </row>
    <row r="2407" spans="2:43" ht="12.75">
      <c r="B2407" s="89"/>
      <c r="C2407" s="89"/>
      <c r="AP2407" s="89"/>
      <c r="AQ2407" s="89"/>
    </row>
    <row r="2408" spans="2:43" ht="12.75">
      <c r="B2408" s="89"/>
      <c r="C2408" s="89"/>
      <c r="AP2408" s="89"/>
      <c r="AQ2408" s="89"/>
    </row>
    <row r="2409" spans="2:43" ht="12.75">
      <c r="B2409" s="89"/>
      <c r="C2409" s="89"/>
      <c r="AP2409" s="89"/>
      <c r="AQ2409" s="89"/>
    </row>
    <row r="2410" spans="2:43" ht="12.75">
      <c r="B2410" s="89"/>
      <c r="C2410" s="89"/>
      <c r="AP2410" s="89"/>
      <c r="AQ2410" s="89"/>
    </row>
    <row r="2411" spans="2:43" ht="12.75">
      <c r="B2411" s="89"/>
      <c r="C2411" s="89"/>
      <c r="AP2411" s="89"/>
      <c r="AQ2411" s="89"/>
    </row>
    <row r="2412" spans="2:43" ht="12.75">
      <c r="B2412" s="89"/>
      <c r="C2412" s="89"/>
      <c r="AP2412" s="89"/>
      <c r="AQ2412" s="89"/>
    </row>
    <row r="2413" spans="2:43" ht="12.75">
      <c r="B2413" s="89"/>
      <c r="C2413" s="89"/>
      <c r="AP2413" s="89"/>
      <c r="AQ2413" s="89"/>
    </row>
    <row r="2414" spans="2:43" ht="12.75">
      <c r="B2414" s="89"/>
      <c r="C2414" s="89"/>
      <c r="AP2414" s="89"/>
      <c r="AQ2414" s="89"/>
    </row>
    <row r="2415" spans="2:43" ht="12.75">
      <c r="B2415" s="89"/>
      <c r="C2415" s="89"/>
      <c r="AP2415" s="89"/>
      <c r="AQ2415" s="89"/>
    </row>
    <row r="2416" spans="2:43" ht="12.75">
      <c r="B2416" s="89"/>
      <c r="C2416" s="89"/>
      <c r="AP2416" s="89"/>
      <c r="AQ2416" s="89"/>
    </row>
    <row r="2417" spans="2:43" ht="12.75">
      <c r="B2417" s="89"/>
      <c r="C2417" s="89"/>
      <c r="AP2417" s="89"/>
      <c r="AQ2417" s="89"/>
    </row>
    <row r="2418" spans="2:43" ht="12.75">
      <c r="B2418" s="89"/>
      <c r="C2418" s="89"/>
      <c r="AP2418" s="89"/>
      <c r="AQ2418" s="89"/>
    </row>
    <row r="2419" spans="2:43" ht="12.75">
      <c r="B2419" s="89"/>
      <c r="C2419" s="89"/>
      <c r="AP2419" s="89"/>
      <c r="AQ2419" s="89"/>
    </row>
    <row r="2420" spans="2:43" ht="12.75">
      <c r="B2420" s="89"/>
      <c r="C2420" s="89"/>
      <c r="AP2420" s="89"/>
      <c r="AQ2420" s="89"/>
    </row>
    <row r="2421" spans="2:43" ht="12.75">
      <c r="B2421" s="89"/>
      <c r="C2421" s="89"/>
      <c r="AP2421" s="89"/>
      <c r="AQ2421" s="89"/>
    </row>
    <row r="2422" spans="2:43" ht="12.75">
      <c r="B2422" s="89"/>
      <c r="C2422" s="89"/>
      <c r="AP2422" s="89"/>
      <c r="AQ2422" s="89"/>
    </row>
    <row r="2423" spans="2:43" ht="12.75">
      <c r="B2423" s="89"/>
      <c r="C2423" s="89"/>
      <c r="AP2423" s="89"/>
      <c r="AQ2423" s="89"/>
    </row>
    <row r="2424" spans="2:43" ht="12.75">
      <c r="B2424" s="89"/>
      <c r="C2424" s="89"/>
      <c r="AP2424" s="89"/>
      <c r="AQ2424" s="89"/>
    </row>
    <row r="2425" spans="2:43" ht="12.75">
      <c r="B2425" s="89"/>
      <c r="C2425" s="89"/>
      <c r="AP2425" s="89"/>
      <c r="AQ2425" s="89"/>
    </row>
    <row r="2426" spans="2:43" ht="12.75">
      <c r="B2426" s="89"/>
      <c r="C2426" s="89"/>
      <c r="AP2426" s="89"/>
      <c r="AQ2426" s="89"/>
    </row>
    <row r="2427" spans="2:43" ht="12.75">
      <c r="B2427" s="89"/>
      <c r="C2427" s="89"/>
      <c r="AP2427" s="89"/>
      <c r="AQ2427" s="89"/>
    </row>
    <row r="2428" spans="2:43" ht="12.75">
      <c r="B2428" s="89"/>
      <c r="C2428" s="89"/>
      <c r="AP2428" s="89"/>
      <c r="AQ2428" s="89"/>
    </row>
    <row r="2429" spans="2:43" ht="12.75">
      <c r="B2429" s="89"/>
      <c r="C2429" s="89"/>
      <c r="AP2429" s="89"/>
      <c r="AQ2429" s="89"/>
    </row>
    <row r="2430" spans="2:43" ht="12.75">
      <c r="B2430" s="89"/>
      <c r="C2430" s="89"/>
      <c r="AP2430" s="89"/>
      <c r="AQ2430" s="89"/>
    </row>
    <row r="2431" spans="2:43" ht="12.75">
      <c r="B2431" s="89"/>
      <c r="C2431" s="89"/>
      <c r="AP2431" s="89"/>
      <c r="AQ2431" s="89"/>
    </row>
    <row r="2432" spans="2:43" ht="12.75">
      <c r="B2432" s="89"/>
      <c r="C2432" s="89"/>
      <c r="AP2432" s="89"/>
      <c r="AQ2432" s="89"/>
    </row>
    <row r="2433" spans="2:43" ht="12.75">
      <c r="B2433" s="89"/>
      <c r="C2433" s="89"/>
      <c r="AP2433" s="89"/>
      <c r="AQ2433" s="89"/>
    </row>
    <row r="2434" spans="2:43" ht="12.75">
      <c r="B2434" s="89"/>
      <c r="C2434" s="89"/>
      <c r="AP2434" s="89"/>
      <c r="AQ2434" s="89"/>
    </row>
    <row r="2435" spans="2:43" ht="12.75">
      <c r="B2435" s="89"/>
      <c r="C2435" s="89"/>
      <c r="AP2435" s="89"/>
      <c r="AQ2435" s="89"/>
    </row>
    <row r="2436" spans="2:43" ht="12.75">
      <c r="B2436" s="89"/>
      <c r="C2436" s="89"/>
      <c r="AP2436" s="89"/>
      <c r="AQ2436" s="89"/>
    </row>
    <row r="2437" spans="2:43" ht="12.75">
      <c r="B2437" s="89"/>
      <c r="C2437" s="89"/>
      <c r="AP2437" s="89"/>
      <c r="AQ2437" s="89"/>
    </row>
    <row r="2438" spans="2:43" ht="12.75">
      <c r="B2438" s="89"/>
      <c r="C2438" s="89"/>
      <c r="AP2438" s="89"/>
      <c r="AQ2438" s="89"/>
    </row>
    <row r="2439" spans="2:43" ht="12.75">
      <c r="B2439" s="89"/>
      <c r="C2439" s="89"/>
      <c r="AP2439" s="89"/>
      <c r="AQ2439" s="89"/>
    </row>
    <row r="2440" spans="2:43" ht="12.75">
      <c r="B2440" s="89"/>
      <c r="C2440" s="89"/>
      <c r="AP2440" s="89"/>
      <c r="AQ2440" s="89"/>
    </row>
    <row r="2441" spans="2:43" ht="12.75">
      <c r="B2441" s="89"/>
      <c r="C2441" s="89"/>
      <c r="AP2441" s="89"/>
      <c r="AQ2441" s="89"/>
    </row>
    <row r="2442" spans="2:43" ht="12.75">
      <c r="B2442" s="89"/>
      <c r="C2442" s="89"/>
      <c r="AP2442" s="89"/>
      <c r="AQ2442" s="89"/>
    </row>
    <row r="2443" spans="2:43" ht="12.75">
      <c r="B2443" s="89"/>
      <c r="C2443" s="89"/>
      <c r="AP2443" s="89"/>
      <c r="AQ2443" s="89"/>
    </row>
    <row r="2444" spans="2:43" ht="12.75">
      <c r="B2444" s="89"/>
      <c r="C2444" s="89"/>
      <c r="AP2444" s="89"/>
      <c r="AQ2444" s="89"/>
    </row>
    <row r="2445" spans="2:43" ht="12.75">
      <c r="B2445" s="89"/>
      <c r="C2445" s="89"/>
      <c r="AP2445" s="89"/>
      <c r="AQ2445" s="89"/>
    </row>
    <row r="2446" spans="2:43" ht="12.75">
      <c r="B2446" s="89"/>
      <c r="C2446" s="89"/>
      <c r="AP2446" s="89"/>
      <c r="AQ2446" s="89"/>
    </row>
    <row r="2447" spans="2:43" ht="12.75">
      <c r="B2447" s="89"/>
      <c r="C2447" s="89"/>
      <c r="AP2447" s="89"/>
      <c r="AQ2447" s="89"/>
    </row>
    <row r="2448" spans="2:43" ht="12.75">
      <c r="B2448" s="89"/>
      <c r="C2448" s="89"/>
      <c r="AP2448" s="89"/>
      <c r="AQ2448" s="89"/>
    </row>
    <row r="2449" spans="2:43" ht="12.75">
      <c r="B2449" s="89"/>
      <c r="C2449" s="89"/>
      <c r="AP2449" s="89"/>
      <c r="AQ2449" s="89"/>
    </row>
    <row r="2450" spans="2:43" ht="12.75">
      <c r="B2450" s="89"/>
      <c r="C2450" s="89"/>
      <c r="AP2450" s="89"/>
      <c r="AQ2450" s="89"/>
    </row>
    <row r="2451" spans="2:43" ht="12.75">
      <c r="B2451" s="89"/>
      <c r="C2451" s="89"/>
      <c r="AP2451" s="89"/>
      <c r="AQ2451" s="89"/>
    </row>
    <row r="2452" spans="2:43" ht="12.75">
      <c r="B2452" s="89"/>
      <c r="C2452" s="89"/>
      <c r="AP2452" s="89"/>
      <c r="AQ2452" s="89"/>
    </row>
    <row r="2453" spans="2:43" ht="12.75">
      <c r="B2453" s="89"/>
      <c r="C2453" s="89"/>
      <c r="AP2453" s="89"/>
      <c r="AQ2453" s="89"/>
    </row>
    <row r="2454" spans="2:43" ht="12.75">
      <c r="B2454" s="89"/>
      <c r="C2454" s="89"/>
      <c r="AP2454" s="89"/>
      <c r="AQ2454" s="89"/>
    </row>
    <row r="2455" spans="2:43" ht="12.75">
      <c r="B2455" s="89"/>
      <c r="C2455" s="89"/>
      <c r="AP2455" s="89"/>
      <c r="AQ2455" s="89"/>
    </row>
    <row r="2456" spans="2:43" ht="12.75">
      <c r="B2456" s="89"/>
      <c r="C2456" s="89"/>
      <c r="AP2456" s="89"/>
      <c r="AQ2456" s="89"/>
    </row>
    <row r="2457" spans="2:43" ht="12.75">
      <c r="B2457" s="89"/>
      <c r="C2457" s="89"/>
      <c r="AP2457" s="89"/>
      <c r="AQ2457" s="89"/>
    </row>
    <row r="2458" spans="2:43" ht="12.75">
      <c r="B2458" s="89"/>
      <c r="C2458" s="89"/>
      <c r="AP2458" s="89"/>
      <c r="AQ2458" s="89"/>
    </row>
    <row r="2459" spans="2:43" ht="12.75">
      <c r="B2459" s="89"/>
      <c r="C2459" s="89"/>
      <c r="AP2459" s="89"/>
      <c r="AQ2459" s="89"/>
    </row>
    <row r="2460" spans="2:43" ht="12.75">
      <c r="B2460" s="89"/>
      <c r="C2460" s="89"/>
      <c r="AP2460" s="89"/>
      <c r="AQ2460" s="89"/>
    </row>
    <row r="2461" spans="2:43" ht="12.75">
      <c r="B2461" s="89"/>
      <c r="C2461" s="89"/>
      <c r="AP2461" s="89"/>
      <c r="AQ2461" s="89"/>
    </row>
    <row r="2462" spans="2:43" ht="12.75">
      <c r="B2462" s="89"/>
      <c r="C2462" s="89"/>
      <c r="AP2462" s="89"/>
      <c r="AQ2462" s="89"/>
    </row>
    <row r="2463" spans="2:43" ht="12.75">
      <c r="B2463" s="89"/>
      <c r="C2463" s="89"/>
      <c r="AP2463" s="89"/>
      <c r="AQ2463" s="89"/>
    </row>
    <row r="2464" spans="2:43" ht="12.75">
      <c r="B2464" s="89"/>
      <c r="C2464" s="89"/>
      <c r="AP2464" s="89"/>
      <c r="AQ2464" s="89"/>
    </row>
    <row r="2465" spans="2:43" ht="12.75">
      <c r="B2465" s="89"/>
      <c r="C2465" s="89"/>
      <c r="AP2465" s="89"/>
      <c r="AQ2465" s="89"/>
    </row>
    <row r="2466" spans="2:43" ht="12.75">
      <c r="B2466" s="89"/>
      <c r="C2466" s="89"/>
      <c r="AP2466" s="89"/>
      <c r="AQ2466" s="89"/>
    </row>
    <row r="2467" spans="2:43" ht="12.75">
      <c r="B2467" s="89"/>
      <c r="C2467" s="89"/>
      <c r="AP2467" s="89"/>
      <c r="AQ2467" s="89"/>
    </row>
    <row r="2468" spans="2:43" ht="12.75">
      <c r="B2468" s="89"/>
      <c r="C2468" s="89"/>
      <c r="AP2468" s="89"/>
      <c r="AQ2468" s="89"/>
    </row>
    <row r="2469" spans="2:43" ht="12.75">
      <c r="B2469" s="89"/>
      <c r="C2469" s="89"/>
      <c r="AP2469" s="89"/>
      <c r="AQ2469" s="89"/>
    </row>
    <row r="2470" spans="2:43" ht="12.75">
      <c r="B2470" s="89"/>
      <c r="C2470" s="89"/>
      <c r="AP2470" s="89"/>
      <c r="AQ2470" s="89"/>
    </row>
    <row r="2471" spans="2:43" ht="12.75">
      <c r="B2471" s="89"/>
      <c r="C2471" s="89"/>
      <c r="AP2471" s="89"/>
      <c r="AQ2471" s="89"/>
    </row>
    <row r="2472" spans="2:43" ht="12.75">
      <c r="B2472" s="89"/>
      <c r="C2472" s="89"/>
      <c r="AP2472" s="89"/>
      <c r="AQ2472" s="89"/>
    </row>
    <row r="2473" spans="2:43" ht="12.75">
      <c r="B2473" s="89"/>
      <c r="C2473" s="89"/>
      <c r="AP2473" s="89"/>
      <c r="AQ2473" s="89"/>
    </row>
    <row r="2474" spans="2:43" ht="12.75">
      <c r="B2474" s="89"/>
      <c r="C2474" s="89"/>
      <c r="AP2474" s="89"/>
      <c r="AQ2474" s="89"/>
    </row>
    <row r="2475" spans="2:43" ht="12.75">
      <c r="B2475" s="89"/>
      <c r="C2475" s="89"/>
      <c r="AP2475" s="89"/>
      <c r="AQ2475" s="89"/>
    </row>
    <row r="2476" spans="2:43" ht="12.75">
      <c r="B2476" s="89"/>
      <c r="C2476" s="89"/>
      <c r="AP2476" s="89"/>
      <c r="AQ2476" s="89"/>
    </row>
    <row r="2477" spans="2:43" ht="12.75">
      <c r="B2477" s="89"/>
      <c r="C2477" s="89"/>
      <c r="AP2477" s="89"/>
      <c r="AQ2477" s="89"/>
    </row>
    <row r="2478" spans="2:43" ht="12.75">
      <c r="B2478" s="89"/>
      <c r="C2478" s="89"/>
      <c r="AP2478" s="89"/>
      <c r="AQ2478" s="89"/>
    </row>
    <row r="2479" spans="2:43" ht="12.75">
      <c r="B2479" s="89"/>
      <c r="C2479" s="89"/>
      <c r="AP2479" s="89"/>
      <c r="AQ2479" s="89"/>
    </row>
    <row r="2480" spans="2:43" ht="12.75">
      <c r="B2480" s="89"/>
      <c r="C2480" s="89"/>
      <c r="AP2480" s="89"/>
      <c r="AQ2480" s="89"/>
    </row>
    <row r="2481" spans="2:43" ht="12.75">
      <c r="B2481" s="89"/>
      <c r="C2481" s="89"/>
      <c r="AP2481" s="89"/>
      <c r="AQ2481" s="89"/>
    </row>
    <row r="2482" spans="2:43" ht="12.75">
      <c r="B2482" s="89"/>
      <c r="C2482" s="89"/>
      <c r="AP2482" s="89"/>
      <c r="AQ2482" s="89"/>
    </row>
    <row r="2483" spans="2:43" ht="12.75">
      <c r="B2483" s="89"/>
      <c r="C2483" s="89"/>
      <c r="AP2483" s="89"/>
      <c r="AQ2483" s="89"/>
    </row>
    <row r="2484" spans="2:43" ht="12.75">
      <c r="B2484" s="89"/>
      <c r="C2484" s="89"/>
      <c r="AP2484" s="89"/>
      <c r="AQ2484" s="89"/>
    </row>
    <row r="2485" spans="2:43" ht="12.75">
      <c r="B2485" s="89"/>
      <c r="C2485" s="89"/>
      <c r="AP2485" s="89"/>
      <c r="AQ2485" s="89"/>
    </row>
    <row r="2486" spans="2:43" ht="12.75">
      <c r="B2486" s="89"/>
      <c r="C2486" s="89"/>
      <c r="AP2486" s="89"/>
      <c r="AQ2486" s="89"/>
    </row>
    <row r="2487" spans="2:43" ht="12.75">
      <c r="B2487" s="89"/>
      <c r="C2487" s="89"/>
      <c r="AP2487" s="89"/>
      <c r="AQ2487" s="89"/>
    </row>
    <row r="2488" spans="2:43" ht="12.75">
      <c r="B2488" s="89"/>
      <c r="C2488" s="89"/>
      <c r="AP2488" s="89"/>
      <c r="AQ2488" s="89"/>
    </row>
    <row r="2489" spans="2:43" ht="12.75">
      <c r="B2489" s="89"/>
      <c r="C2489" s="89"/>
      <c r="AP2489" s="89"/>
      <c r="AQ2489" s="89"/>
    </row>
    <row r="2490" spans="2:43" ht="12.75">
      <c r="B2490" s="89"/>
      <c r="C2490" s="89"/>
      <c r="AP2490" s="89"/>
      <c r="AQ2490" s="89"/>
    </row>
    <row r="2491" spans="2:43" ht="12.75">
      <c r="B2491" s="89"/>
      <c r="C2491" s="89"/>
      <c r="AP2491" s="89"/>
      <c r="AQ2491" s="89"/>
    </row>
    <row r="2492" spans="2:43" ht="12.75">
      <c r="B2492" s="89"/>
      <c r="C2492" s="89"/>
      <c r="AP2492" s="89"/>
      <c r="AQ2492" s="89"/>
    </row>
    <row r="2493" spans="2:43" ht="12.75">
      <c r="B2493" s="89"/>
      <c r="C2493" s="89"/>
      <c r="AP2493" s="89"/>
      <c r="AQ2493" s="89"/>
    </row>
    <row r="2494" spans="2:43" ht="12.75">
      <c r="B2494" s="89"/>
      <c r="C2494" s="89"/>
      <c r="AP2494" s="89"/>
      <c r="AQ2494" s="89"/>
    </row>
    <row r="2495" spans="2:43" ht="12.75">
      <c r="B2495" s="89"/>
      <c r="C2495" s="89"/>
      <c r="AP2495" s="89"/>
      <c r="AQ2495" s="89"/>
    </row>
    <row r="2496" spans="2:43" ht="12.75">
      <c r="B2496" s="89"/>
      <c r="C2496" s="89"/>
      <c r="AP2496" s="89"/>
      <c r="AQ2496" s="89"/>
    </row>
    <row r="2497" spans="2:43" ht="12.75">
      <c r="B2497" s="89"/>
      <c r="C2497" s="89"/>
      <c r="AP2497" s="89"/>
      <c r="AQ2497" s="89"/>
    </row>
    <row r="2498" spans="2:43" ht="12.75">
      <c r="B2498" s="89"/>
      <c r="C2498" s="89"/>
      <c r="AP2498" s="89"/>
      <c r="AQ2498" s="89"/>
    </row>
    <row r="2499" spans="2:43" ht="12.75">
      <c r="B2499" s="89"/>
      <c r="C2499" s="89"/>
      <c r="AP2499" s="89"/>
      <c r="AQ2499" s="89"/>
    </row>
    <row r="2500" spans="2:43" ht="12.75">
      <c r="B2500" s="89"/>
      <c r="C2500" s="89"/>
      <c r="AP2500" s="89"/>
      <c r="AQ2500" s="89"/>
    </row>
    <row r="2501" spans="2:43" ht="12.75">
      <c r="B2501" s="89"/>
      <c r="C2501" s="89"/>
      <c r="AP2501" s="89"/>
      <c r="AQ2501" s="89"/>
    </row>
    <row r="2502" spans="2:43" ht="12.75">
      <c r="B2502" s="89"/>
      <c r="C2502" s="89"/>
      <c r="AP2502" s="89"/>
      <c r="AQ2502" s="89"/>
    </row>
    <row r="2503" spans="2:43" ht="12.75">
      <c r="B2503" s="89"/>
      <c r="C2503" s="89"/>
      <c r="AP2503" s="89"/>
      <c r="AQ2503" s="89"/>
    </row>
    <row r="2504" spans="2:43" ht="12.75">
      <c r="B2504" s="89"/>
      <c r="C2504" s="89"/>
      <c r="AP2504" s="89"/>
      <c r="AQ2504" s="89"/>
    </row>
    <row r="2505" spans="2:43" ht="12.75">
      <c r="B2505" s="89"/>
      <c r="C2505" s="89"/>
      <c r="AP2505" s="89"/>
      <c r="AQ2505" s="89"/>
    </row>
    <row r="2506" spans="2:43" ht="12.75">
      <c r="B2506" s="89"/>
      <c r="C2506" s="89"/>
      <c r="AP2506" s="89"/>
      <c r="AQ2506" s="89"/>
    </row>
    <row r="2507" spans="2:43" ht="12.75">
      <c r="B2507" s="89"/>
      <c r="C2507" s="89"/>
      <c r="AP2507" s="89"/>
      <c r="AQ2507" s="89"/>
    </row>
    <row r="2508" spans="2:43" ht="12.75">
      <c r="B2508" s="89"/>
      <c r="C2508" s="89"/>
      <c r="AP2508" s="89"/>
      <c r="AQ2508" s="89"/>
    </row>
    <row r="2509" spans="2:43" ht="12.75">
      <c r="B2509" s="89"/>
      <c r="C2509" s="89"/>
      <c r="AP2509" s="89"/>
      <c r="AQ2509" s="89"/>
    </row>
    <row r="2510" spans="2:43" ht="12.75">
      <c r="B2510" s="89"/>
      <c r="C2510" s="89"/>
      <c r="AP2510" s="89"/>
      <c r="AQ2510" s="89"/>
    </row>
    <row r="2511" spans="2:43" ht="12.75">
      <c r="B2511" s="89"/>
      <c r="C2511" s="89"/>
      <c r="AP2511" s="89"/>
      <c r="AQ2511" s="89"/>
    </row>
    <row r="2512" spans="2:43" ht="12.75">
      <c r="B2512" s="89"/>
      <c r="C2512" s="89"/>
      <c r="AP2512" s="89"/>
      <c r="AQ2512" s="89"/>
    </row>
    <row r="2513" spans="2:43" ht="12.75">
      <c r="B2513" s="89"/>
      <c r="C2513" s="89"/>
      <c r="AP2513" s="89"/>
      <c r="AQ2513" s="89"/>
    </row>
    <row r="2514" spans="2:43" ht="12.75">
      <c r="B2514" s="89"/>
      <c r="C2514" s="89"/>
      <c r="AP2514" s="89"/>
      <c r="AQ2514" s="89"/>
    </row>
    <row r="2515" spans="2:43" ht="12.75">
      <c r="B2515" s="89"/>
      <c r="C2515" s="89"/>
      <c r="AP2515" s="89"/>
      <c r="AQ2515" s="89"/>
    </row>
    <row r="2516" spans="2:43" ht="12.75">
      <c r="B2516" s="89"/>
      <c r="C2516" s="89"/>
      <c r="AP2516" s="89"/>
      <c r="AQ2516" s="89"/>
    </row>
    <row r="2517" spans="2:43" ht="12.75">
      <c r="B2517" s="89"/>
      <c r="C2517" s="89"/>
      <c r="AP2517" s="89"/>
      <c r="AQ2517" s="89"/>
    </row>
    <row r="2518" spans="2:43" ht="12.75">
      <c r="B2518" s="89"/>
      <c r="C2518" s="89"/>
      <c r="AP2518" s="89"/>
      <c r="AQ2518" s="89"/>
    </row>
    <row r="2519" spans="2:43" ht="12.75">
      <c r="B2519" s="89"/>
      <c r="C2519" s="89"/>
      <c r="AP2519" s="89"/>
      <c r="AQ2519" s="89"/>
    </row>
    <row r="2520" spans="2:43" ht="12.75">
      <c r="B2520" s="89"/>
      <c r="C2520" s="89"/>
      <c r="AP2520" s="89"/>
      <c r="AQ2520" s="89"/>
    </row>
    <row r="2521" spans="2:43" ht="12.75">
      <c r="B2521" s="89"/>
      <c r="C2521" s="89"/>
      <c r="AP2521" s="89"/>
      <c r="AQ2521" s="89"/>
    </row>
    <row r="2522" spans="2:43" ht="12.75">
      <c r="B2522" s="89"/>
      <c r="C2522" s="89"/>
      <c r="AP2522" s="89"/>
      <c r="AQ2522" s="89"/>
    </row>
    <row r="2523" spans="2:43" ht="12.75">
      <c r="B2523" s="89"/>
      <c r="C2523" s="89"/>
      <c r="AP2523" s="89"/>
      <c r="AQ2523" s="89"/>
    </row>
    <row r="2524" spans="2:43" ht="12.75">
      <c r="B2524" s="89"/>
      <c r="C2524" s="89"/>
      <c r="AP2524" s="89"/>
      <c r="AQ2524" s="89"/>
    </row>
    <row r="2525" spans="2:43" ht="12.75">
      <c r="B2525" s="89"/>
      <c r="C2525" s="89"/>
      <c r="AP2525" s="89"/>
      <c r="AQ2525" s="89"/>
    </row>
    <row r="2526" spans="2:43" ht="12.75">
      <c r="B2526" s="89"/>
      <c r="C2526" s="89"/>
      <c r="AP2526" s="89"/>
      <c r="AQ2526" s="89"/>
    </row>
    <row r="2527" spans="2:43" ht="12.75">
      <c r="B2527" s="89"/>
      <c r="C2527" s="89"/>
      <c r="AP2527" s="89"/>
      <c r="AQ2527" s="89"/>
    </row>
    <row r="2528" spans="2:43" ht="12.75">
      <c r="B2528" s="89"/>
      <c r="C2528" s="89"/>
      <c r="AP2528" s="89"/>
      <c r="AQ2528" s="89"/>
    </row>
    <row r="2529" spans="2:43" ht="12.75">
      <c r="B2529" s="89"/>
      <c r="C2529" s="89"/>
      <c r="AP2529" s="89"/>
      <c r="AQ2529" s="89"/>
    </row>
    <row r="2530" spans="2:43" ht="12.75">
      <c r="B2530" s="89"/>
      <c r="C2530" s="89"/>
      <c r="AP2530" s="89"/>
      <c r="AQ2530" s="89"/>
    </row>
    <row r="2531" spans="2:43" ht="12.75">
      <c r="B2531" s="89"/>
      <c r="C2531" s="89"/>
      <c r="AP2531" s="89"/>
      <c r="AQ2531" s="89"/>
    </row>
    <row r="2532" spans="2:43" ht="12.75">
      <c r="B2532" s="89"/>
      <c r="C2532" s="89"/>
      <c r="AP2532" s="89"/>
      <c r="AQ2532" s="89"/>
    </row>
    <row r="2533" spans="2:43" ht="12.75">
      <c r="B2533" s="89"/>
      <c r="C2533" s="89"/>
      <c r="AP2533" s="89"/>
      <c r="AQ2533" s="89"/>
    </row>
    <row r="2534" spans="2:43" ht="12.75">
      <c r="B2534" s="89"/>
      <c r="C2534" s="89"/>
      <c r="AP2534" s="89"/>
      <c r="AQ2534" s="89"/>
    </row>
    <row r="2535" spans="2:43" ht="12.75">
      <c r="B2535" s="89"/>
      <c r="C2535" s="89"/>
      <c r="AP2535" s="89"/>
      <c r="AQ2535" s="89"/>
    </row>
    <row r="2536" spans="2:43" ht="12.75">
      <c r="B2536" s="89"/>
      <c r="C2536" s="89"/>
      <c r="AP2536" s="89"/>
      <c r="AQ2536" s="89"/>
    </row>
    <row r="2537" spans="2:43" ht="12.75">
      <c r="B2537" s="89"/>
      <c r="C2537" s="89"/>
      <c r="AP2537" s="89"/>
      <c r="AQ2537" s="89"/>
    </row>
    <row r="2538" spans="2:43" ht="12.75">
      <c r="B2538" s="89"/>
      <c r="C2538" s="89"/>
      <c r="AP2538" s="89"/>
      <c r="AQ2538" s="89"/>
    </row>
    <row r="2539" spans="2:43" ht="12.75">
      <c r="B2539" s="89"/>
      <c r="C2539" s="89"/>
      <c r="AP2539" s="89"/>
      <c r="AQ2539" s="89"/>
    </row>
    <row r="2540" spans="2:43" ht="12.75">
      <c r="B2540" s="89"/>
      <c r="C2540" s="89"/>
      <c r="AP2540" s="89"/>
      <c r="AQ2540" s="89"/>
    </row>
    <row r="2541" spans="2:43" ht="12.75">
      <c r="B2541" s="89"/>
      <c r="C2541" s="89"/>
      <c r="AP2541" s="89"/>
      <c r="AQ2541" s="89"/>
    </row>
    <row r="2542" spans="2:43" ht="12.75">
      <c r="B2542" s="89"/>
      <c r="C2542" s="89"/>
      <c r="AP2542" s="89"/>
      <c r="AQ2542" s="89"/>
    </row>
    <row r="2543" spans="2:43" ht="12.75">
      <c r="B2543" s="89"/>
      <c r="C2543" s="89"/>
      <c r="AP2543" s="89"/>
      <c r="AQ2543" s="89"/>
    </row>
    <row r="2544" spans="2:43" ht="12.75">
      <c r="B2544" s="89"/>
      <c r="C2544" s="89"/>
      <c r="AP2544" s="89"/>
      <c r="AQ2544" s="89"/>
    </row>
    <row r="2545" spans="2:43" ht="12.75">
      <c r="B2545" s="89"/>
      <c r="C2545" s="89"/>
      <c r="AP2545" s="89"/>
      <c r="AQ2545" s="89"/>
    </row>
    <row r="2546" spans="2:43" ht="12.75">
      <c r="B2546" s="89"/>
      <c r="C2546" s="89"/>
      <c r="AP2546" s="89"/>
      <c r="AQ2546" s="89"/>
    </row>
    <row r="2547" spans="2:43" ht="12.75">
      <c r="B2547" s="89"/>
      <c r="C2547" s="89"/>
      <c r="AP2547" s="89"/>
      <c r="AQ2547" s="89"/>
    </row>
    <row r="2548" spans="2:43" ht="12.75">
      <c r="B2548" s="89"/>
      <c r="C2548" s="89"/>
      <c r="AP2548" s="89"/>
      <c r="AQ2548" s="89"/>
    </row>
    <row r="2549" spans="2:43" ht="12.75">
      <c r="B2549" s="89"/>
      <c r="C2549" s="89"/>
      <c r="AP2549" s="89"/>
      <c r="AQ2549" s="89"/>
    </row>
    <row r="2550" spans="2:43" ht="12.75">
      <c r="B2550" s="89"/>
      <c r="C2550" s="89"/>
      <c r="AP2550" s="89"/>
      <c r="AQ2550" s="89"/>
    </row>
    <row r="2551" spans="2:43" ht="12.75">
      <c r="B2551" s="89"/>
      <c r="C2551" s="89"/>
      <c r="AP2551" s="89"/>
      <c r="AQ2551" s="89"/>
    </row>
    <row r="2552" spans="2:43" ht="12.75">
      <c r="B2552" s="89"/>
      <c r="C2552" s="89"/>
      <c r="AP2552" s="89"/>
      <c r="AQ2552" s="89"/>
    </row>
    <row r="2553" spans="2:43" ht="12.75">
      <c r="B2553" s="89"/>
      <c r="C2553" s="89"/>
      <c r="AP2553" s="89"/>
      <c r="AQ2553" s="89"/>
    </row>
    <row r="2554" spans="2:43" ht="12.75">
      <c r="B2554" s="89"/>
      <c r="C2554" s="89"/>
      <c r="AP2554" s="89"/>
      <c r="AQ2554" s="89"/>
    </row>
    <row r="2555" spans="2:43" ht="12.75">
      <c r="B2555" s="89"/>
      <c r="C2555" s="89"/>
      <c r="AP2555" s="89"/>
      <c r="AQ2555" s="89"/>
    </row>
    <row r="2556" spans="2:43" ht="12.75">
      <c r="B2556" s="89"/>
      <c r="C2556" s="89"/>
      <c r="AP2556" s="89"/>
      <c r="AQ2556" s="89"/>
    </row>
    <row r="2557" spans="2:43" ht="12.75">
      <c r="B2557" s="89"/>
      <c r="C2557" s="89"/>
      <c r="AP2557" s="89"/>
      <c r="AQ2557" s="89"/>
    </row>
    <row r="2558" spans="2:43" ht="12.75">
      <c r="B2558" s="89"/>
      <c r="C2558" s="89"/>
      <c r="AP2558" s="89"/>
      <c r="AQ2558" s="89"/>
    </row>
    <row r="2559" spans="2:43" ht="12.75">
      <c r="B2559" s="89"/>
      <c r="C2559" s="89"/>
      <c r="AP2559" s="89"/>
      <c r="AQ2559" s="89"/>
    </row>
    <row r="2560" spans="2:43" ht="12.75">
      <c r="B2560" s="89"/>
      <c r="C2560" s="89"/>
      <c r="AP2560" s="89"/>
      <c r="AQ2560" s="89"/>
    </row>
    <row r="2561" spans="2:43" ht="12.75">
      <c r="B2561" s="89"/>
      <c r="C2561" s="89"/>
      <c r="AP2561" s="89"/>
      <c r="AQ2561" s="89"/>
    </row>
    <row r="2562" spans="2:43" ht="12.75">
      <c r="B2562" s="89"/>
      <c r="C2562" s="89"/>
      <c r="AP2562" s="89"/>
      <c r="AQ2562" s="89"/>
    </row>
    <row r="2563" spans="2:43" ht="12.75">
      <c r="B2563" s="89"/>
      <c r="C2563" s="89"/>
      <c r="AP2563" s="89"/>
      <c r="AQ2563" s="89"/>
    </row>
    <row r="2564" spans="2:43" ht="12.75">
      <c r="B2564" s="89"/>
      <c r="C2564" s="89"/>
      <c r="AP2564" s="89"/>
      <c r="AQ2564" s="89"/>
    </row>
    <row r="2565" spans="2:43" ht="12.75">
      <c r="B2565" s="89"/>
      <c r="C2565" s="89"/>
      <c r="AP2565" s="89"/>
      <c r="AQ2565" s="89"/>
    </row>
    <row r="2566" spans="2:43" ht="12.75">
      <c r="B2566" s="89"/>
      <c r="C2566" s="89"/>
      <c r="AP2566" s="89"/>
      <c r="AQ2566" s="89"/>
    </row>
    <row r="2567" spans="2:43" ht="12.75">
      <c r="B2567" s="89"/>
      <c r="C2567" s="89"/>
      <c r="AP2567" s="89"/>
      <c r="AQ2567" s="89"/>
    </row>
    <row r="2568" spans="2:43" ht="12.75">
      <c r="B2568" s="89"/>
      <c r="C2568" s="89"/>
      <c r="AP2568" s="89"/>
      <c r="AQ2568" s="89"/>
    </row>
    <row r="2569" spans="2:43" ht="12.75">
      <c r="B2569" s="89"/>
      <c r="C2569" s="89"/>
      <c r="AP2569" s="89"/>
      <c r="AQ2569" s="89"/>
    </row>
    <row r="2570" spans="2:43" ht="12.75">
      <c r="B2570" s="89"/>
      <c r="C2570" s="89"/>
      <c r="AP2570" s="89"/>
      <c r="AQ2570" s="89"/>
    </row>
    <row r="2571" spans="2:43" ht="12.75">
      <c r="B2571" s="89"/>
      <c r="C2571" s="89"/>
      <c r="AP2571" s="89"/>
      <c r="AQ2571" s="89"/>
    </row>
    <row r="2572" spans="2:43" ht="12.75">
      <c r="B2572" s="89"/>
      <c r="C2572" s="89"/>
      <c r="AP2572" s="89"/>
      <c r="AQ2572" s="89"/>
    </row>
    <row r="2573" spans="2:43" ht="12.75">
      <c r="B2573" s="89"/>
      <c r="C2573" s="89"/>
      <c r="AP2573" s="89"/>
      <c r="AQ2573" s="89"/>
    </row>
    <row r="2574" spans="2:43" ht="12.75">
      <c r="B2574" s="89"/>
      <c r="C2574" s="89"/>
      <c r="AP2574" s="89"/>
      <c r="AQ2574" s="89"/>
    </row>
    <row r="2575" spans="2:43" ht="12.75">
      <c r="B2575" s="89"/>
      <c r="C2575" s="89"/>
      <c r="AP2575" s="89"/>
      <c r="AQ2575" s="89"/>
    </row>
    <row r="2576" spans="2:43" ht="12.75">
      <c r="B2576" s="89"/>
      <c r="C2576" s="89"/>
      <c r="AP2576" s="89"/>
      <c r="AQ2576" s="89"/>
    </row>
    <row r="2577" spans="2:43" ht="12.75">
      <c r="B2577" s="89"/>
      <c r="C2577" s="89"/>
      <c r="AP2577" s="89"/>
      <c r="AQ2577" s="89"/>
    </row>
    <row r="2578" spans="2:43" ht="12.75">
      <c r="B2578" s="89"/>
      <c r="C2578" s="89"/>
      <c r="AP2578" s="89"/>
      <c r="AQ2578" s="89"/>
    </row>
    <row r="2579" spans="2:43" ht="12.75">
      <c r="B2579" s="89"/>
      <c r="C2579" s="89"/>
      <c r="AP2579" s="89"/>
      <c r="AQ2579" s="89"/>
    </row>
    <row r="2580" spans="2:43" ht="12.75">
      <c r="B2580" s="89"/>
      <c r="C2580" s="89"/>
      <c r="AP2580" s="89"/>
      <c r="AQ2580" s="89"/>
    </row>
    <row r="2581" spans="2:43" ht="12.75">
      <c r="B2581" s="89"/>
      <c r="C2581" s="89"/>
      <c r="AP2581" s="89"/>
      <c r="AQ2581" s="89"/>
    </row>
    <row r="2582" spans="2:43" ht="12.75">
      <c r="B2582" s="89"/>
      <c r="C2582" s="89"/>
      <c r="AP2582" s="89"/>
      <c r="AQ2582" s="89"/>
    </row>
    <row r="2583" spans="2:43" ht="12.75">
      <c r="B2583" s="89"/>
      <c r="C2583" s="89"/>
      <c r="AP2583" s="89"/>
      <c r="AQ2583" s="89"/>
    </row>
    <row r="2584" spans="2:43" ht="12.75">
      <c r="B2584" s="89"/>
      <c r="C2584" s="89"/>
      <c r="AP2584" s="89"/>
      <c r="AQ2584" s="89"/>
    </row>
    <row r="2585" spans="2:43" ht="12.75">
      <c r="B2585" s="89"/>
      <c r="C2585" s="89"/>
      <c r="AP2585" s="89"/>
      <c r="AQ2585" s="89"/>
    </row>
    <row r="2586" spans="2:43" ht="12.75">
      <c r="B2586" s="89"/>
      <c r="C2586" s="89"/>
      <c r="AP2586" s="89"/>
      <c r="AQ2586" s="89"/>
    </row>
    <row r="2587" spans="2:43" ht="12.75">
      <c r="B2587" s="89"/>
      <c r="C2587" s="89"/>
      <c r="AP2587" s="89"/>
      <c r="AQ2587" s="89"/>
    </row>
    <row r="2588" spans="2:43" ht="12.75">
      <c r="B2588" s="89"/>
      <c r="C2588" s="89"/>
      <c r="AP2588" s="89"/>
      <c r="AQ2588" s="89"/>
    </row>
    <row r="2589" spans="2:43" ht="12.75">
      <c r="B2589" s="89"/>
      <c r="C2589" s="89"/>
      <c r="AP2589" s="89"/>
      <c r="AQ2589" s="89"/>
    </row>
    <row r="2590" spans="2:43" ht="12.75">
      <c r="B2590" s="89"/>
      <c r="C2590" s="89"/>
      <c r="AP2590" s="89"/>
      <c r="AQ2590" s="89"/>
    </row>
    <row r="2591" spans="2:43" ht="12.75">
      <c r="B2591" s="89"/>
      <c r="C2591" s="89"/>
      <c r="AP2591" s="89"/>
      <c r="AQ2591" s="89"/>
    </row>
    <row r="2592" spans="2:43" ht="12.75">
      <c r="B2592" s="89"/>
      <c r="C2592" s="89"/>
      <c r="AP2592" s="89"/>
      <c r="AQ2592" s="89"/>
    </row>
    <row r="2593" spans="2:43" ht="12.75">
      <c r="B2593" s="89"/>
      <c r="C2593" s="89"/>
      <c r="AP2593" s="89"/>
      <c r="AQ2593" s="89"/>
    </row>
    <row r="2594" spans="2:43" ht="12.75">
      <c r="B2594" s="89"/>
      <c r="C2594" s="89"/>
      <c r="AP2594" s="89"/>
      <c r="AQ2594" s="89"/>
    </row>
    <row r="2595" spans="2:43" ht="12.75">
      <c r="B2595" s="89"/>
      <c r="C2595" s="89"/>
      <c r="AP2595" s="89"/>
      <c r="AQ2595" s="89"/>
    </row>
    <row r="2596" spans="2:43" ht="12.75">
      <c r="B2596" s="89"/>
      <c r="C2596" s="89"/>
      <c r="AP2596" s="89"/>
      <c r="AQ2596" s="89"/>
    </row>
    <row r="2597" spans="2:43" ht="12.75">
      <c r="B2597" s="89"/>
      <c r="C2597" s="89"/>
      <c r="AP2597" s="89"/>
      <c r="AQ2597" s="89"/>
    </row>
    <row r="2598" spans="2:43" ht="12.75">
      <c r="B2598" s="89"/>
      <c r="C2598" s="89"/>
      <c r="AP2598" s="89"/>
      <c r="AQ2598" s="89"/>
    </row>
    <row r="2599" spans="2:43" ht="12.75">
      <c r="B2599" s="89"/>
      <c r="C2599" s="89"/>
      <c r="AP2599" s="89"/>
      <c r="AQ2599" s="89"/>
    </row>
    <row r="2600" spans="2:43" ht="12.75">
      <c r="B2600" s="89"/>
      <c r="C2600" s="89"/>
      <c r="AP2600" s="89"/>
      <c r="AQ2600" s="89"/>
    </row>
    <row r="2601" spans="2:43" ht="12.75">
      <c r="B2601" s="89"/>
      <c r="C2601" s="89"/>
      <c r="AP2601" s="89"/>
      <c r="AQ2601" s="89"/>
    </row>
    <row r="2602" spans="2:43" ht="12.75">
      <c r="B2602" s="89"/>
      <c r="C2602" s="89"/>
      <c r="AP2602" s="89"/>
      <c r="AQ2602" s="89"/>
    </row>
    <row r="2603" spans="2:43" ht="12.75">
      <c r="B2603" s="89"/>
      <c r="C2603" s="89"/>
      <c r="AP2603" s="89"/>
      <c r="AQ2603" s="89"/>
    </row>
    <row r="2604" spans="2:43" ht="12.75">
      <c r="B2604" s="89"/>
      <c r="C2604" s="89"/>
      <c r="AP2604" s="89"/>
      <c r="AQ2604" s="89"/>
    </row>
    <row r="2605" spans="2:43" ht="12.75">
      <c r="B2605" s="89"/>
      <c r="C2605" s="89"/>
      <c r="AP2605" s="89"/>
      <c r="AQ2605" s="89"/>
    </row>
    <row r="2606" spans="2:43" ht="12.75">
      <c r="B2606" s="89"/>
      <c r="C2606" s="89"/>
      <c r="AP2606" s="89"/>
      <c r="AQ2606" s="89"/>
    </row>
    <row r="2607" spans="2:43" ht="12.75">
      <c r="B2607" s="89"/>
      <c r="C2607" s="89"/>
      <c r="AP2607" s="89"/>
      <c r="AQ2607" s="89"/>
    </row>
    <row r="2608" spans="2:43" ht="12.75">
      <c r="B2608" s="89"/>
      <c r="C2608" s="89"/>
      <c r="AP2608" s="89"/>
      <c r="AQ2608" s="89"/>
    </row>
    <row r="2609" spans="2:43" ht="12.75">
      <c r="B2609" s="89"/>
      <c r="C2609" s="89"/>
      <c r="AP2609" s="89"/>
      <c r="AQ2609" s="89"/>
    </row>
    <row r="2610" spans="2:43" ht="12.75">
      <c r="B2610" s="89"/>
      <c r="C2610" s="89"/>
      <c r="AP2610" s="89"/>
      <c r="AQ2610" s="89"/>
    </row>
    <row r="2611" spans="2:43" ht="12.75">
      <c r="B2611" s="89"/>
      <c r="C2611" s="89"/>
      <c r="AP2611" s="89"/>
      <c r="AQ2611" s="89"/>
    </row>
    <row r="2612" spans="2:43" ht="12.75">
      <c r="B2612" s="89"/>
      <c r="C2612" s="89"/>
      <c r="AP2612" s="89"/>
      <c r="AQ2612" s="89"/>
    </row>
    <row r="2613" spans="2:43" ht="12.75">
      <c r="B2613" s="89"/>
      <c r="C2613" s="89"/>
      <c r="AP2613" s="89"/>
      <c r="AQ2613" s="89"/>
    </row>
    <row r="2614" spans="2:43" ht="12.75">
      <c r="B2614" s="89"/>
      <c r="C2614" s="89"/>
      <c r="AP2614" s="89"/>
      <c r="AQ2614" s="89"/>
    </row>
    <row r="2615" spans="2:43" ht="12.75">
      <c r="B2615" s="89"/>
      <c r="C2615" s="89"/>
      <c r="AP2615" s="89"/>
      <c r="AQ2615" s="89"/>
    </row>
    <row r="2616" spans="2:43" ht="12.75">
      <c r="B2616" s="89"/>
      <c r="C2616" s="89"/>
      <c r="AP2616" s="89"/>
      <c r="AQ2616" s="89"/>
    </row>
    <row r="2617" spans="2:43" ht="12.75">
      <c r="B2617" s="89"/>
      <c r="C2617" s="89"/>
      <c r="AP2617" s="89"/>
      <c r="AQ2617" s="89"/>
    </row>
    <row r="2618" spans="2:43" ht="12.75">
      <c r="B2618" s="89"/>
      <c r="C2618" s="89"/>
      <c r="AP2618" s="89"/>
      <c r="AQ2618" s="89"/>
    </row>
    <row r="2619" spans="2:43" ht="12.75">
      <c r="B2619" s="89"/>
      <c r="C2619" s="89"/>
      <c r="AP2619" s="89"/>
      <c r="AQ2619" s="89"/>
    </row>
    <row r="2620" spans="2:43" ht="12.75">
      <c r="B2620" s="89"/>
      <c r="C2620" s="89"/>
      <c r="AP2620" s="89"/>
      <c r="AQ2620" s="89"/>
    </row>
    <row r="2621" spans="2:43" ht="12.75">
      <c r="B2621" s="89"/>
      <c r="C2621" s="89"/>
      <c r="AP2621" s="89"/>
      <c r="AQ2621" s="89"/>
    </row>
    <row r="2622" spans="2:43" ht="12.75">
      <c r="B2622" s="89"/>
      <c r="C2622" s="89"/>
      <c r="AP2622" s="89"/>
      <c r="AQ2622" s="89"/>
    </row>
    <row r="2623" spans="2:43" ht="12.75">
      <c r="B2623" s="89"/>
      <c r="C2623" s="89"/>
      <c r="AP2623" s="89"/>
      <c r="AQ2623" s="89"/>
    </row>
    <row r="2624" spans="2:43" ht="12.75">
      <c r="B2624" s="89"/>
      <c r="C2624" s="89"/>
      <c r="AP2624" s="89"/>
      <c r="AQ2624" s="89"/>
    </row>
    <row r="2625" spans="2:43" ht="12.75">
      <c r="B2625" s="89"/>
      <c r="C2625" s="89"/>
      <c r="AP2625" s="89"/>
      <c r="AQ2625" s="89"/>
    </row>
    <row r="2626" spans="2:43" ht="12.75">
      <c r="B2626" s="89"/>
      <c r="C2626" s="89"/>
      <c r="AP2626" s="89"/>
      <c r="AQ2626" s="89"/>
    </row>
    <row r="2627" spans="2:43" ht="12.75">
      <c r="B2627" s="89"/>
      <c r="C2627" s="89"/>
      <c r="AP2627" s="89"/>
      <c r="AQ2627" s="89"/>
    </row>
    <row r="2628" spans="2:43" ht="12.75">
      <c r="B2628" s="89"/>
      <c r="C2628" s="89"/>
      <c r="AP2628" s="89"/>
      <c r="AQ2628" s="89"/>
    </row>
    <row r="2629" spans="2:43" ht="12.75">
      <c r="B2629" s="89"/>
      <c r="C2629" s="89"/>
      <c r="AP2629" s="89"/>
      <c r="AQ2629" s="89"/>
    </row>
    <row r="2630" spans="2:43" ht="12.75">
      <c r="B2630" s="89"/>
      <c r="C2630" s="89"/>
      <c r="AP2630" s="89"/>
      <c r="AQ2630" s="89"/>
    </row>
    <row r="2631" spans="2:43" ht="12.75">
      <c r="B2631" s="89"/>
      <c r="C2631" s="89"/>
      <c r="AP2631" s="89"/>
      <c r="AQ2631" s="89"/>
    </row>
    <row r="2632" spans="2:43" ht="12.75">
      <c r="B2632" s="89"/>
      <c r="C2632" s="89"/>
      <c r="AP2632" s="89"/>
      <c r="AQ2632" s="89"/>
    </row>
    <row r="2633" spans="2:43" ht="12.75">
      <c r="B2633" s="89"/>
      <c r="C2633" s="89"/>
      <c r="AP2633" s="89"/>
      <c r="AQ2633" s="89"/>
    </row>
    <row r="2634" spans="2:43" ht="12.75">
      <c r="B2634" s="89"/>
      <c r="C2634" s="89"/>
      <c r="AP2634" s="89"/>
      <c r="AQ2634" s="89"/>
    </row>
    <row r="2635" spans="2:43" ht="12.75">
      <c r="B2635" s="89"/>
      <c r="C2635" s="89"/>
      <c r="AP2635" s="89"/>
      <c r="AQ2635" s="89"/>
    </row>
    <row r="2636" spans="2:43" ht="12.75">
      <c r="B2636" s="89"/>
      <c r="C2636" s="89"/>
      <c r="AP2636" s="89"/>
      <c r="AQ2636" s="89"/>
    </row>
    <row r="2637" spans="2:43" ht="12.75">
      <c r="B2637" s="89"/>
      <c r="C2637" s="89"/>
      <c r="AP2637" s="89"/>
      <c r="AQ2637" s="89"/>
    </row>
    <row r="2638" spans="2:43" ht="12.75">
      <c r="B2638" s="89"/>
      <c r="C2638" s="89"/>
      <c r="AP2638" s="89"/>
      <c r="AQ2638" s="89"/>
    </row>
    <row r="2639" spans="2:43" ht="12.75">
      <c r="B2639" s="89"/>
      <c r="C2639" s="89"/>
      <c r="AP2639" s="89"/>
      <c r="AQ2639" s="89"/>
    </row>
    <row r="2640" spans="2:43" ht="12.75">
      <c r="B2640" s="89"/>
      <c r="C2640" s="89"/>
      <c r="AP2640" s="89"/>
      <c r="AQ2640" s="89"/>
    </row>
    <row r="2641" spans="2:43" ht="12.75">
      <c r="B2641" s="89"/>
      <c r="C2641" s="89"/>
      <c r="AP2641" s="89"/>
      <c r="AQ2641" s="89"/>
    </row>
    <row r="2642" spans="2:43" ht="12.75">
      <c r="B2642" s="89"/>
      <c r="C2642" s="89"/>
      <c r="AP2642" s="89"/>
      <c r="AQ2642" s="89"/>
    </row>
    <row r="2643" spans="2:43" ht="12.75">
      <c r="B2643" s="89"/>
      <c r="C2643" s="89"/>
      <c r="AP2643" s="89"/>
      <c r="AQ2643" s="89"/>
    </row>
    <row r="2644" spans="2:43" ht="12.75">
      <c r="B2644" s="89"/>
      <c r="C2644" s="89"/>
      <c r="AP2644" s="89"/>
      <c r="AQ2644" s="89"/>
    </row>
    <row r="2645" spans="2:43" ht="12.75">
      <c r="B2645" s="89"/>
      <c r="C2645" s="89"/>
      <c r="AP2645" s="89"/>
      <c r="AQ2645" s="89"/>
    </row>
    <row r="2646" spans="2:43" ht="12.75">
      <c r="B2646" s="89"/>
      <c r="C2646" s="89"/>
      <c r="AP2646" s="89"/>
      <c r="AQ2646" s="89"/>
    </row>
    <row r="2647" spans="2:43" ht="12.75">
      <c r="B2647" s="89"/>
      <c r="C2647" s="89"/>
      <c r="AP2647" s="89"/>
      <c r="AQ2647" s="89"/>
    </row>
    <row r="2648" spans="2:43" ht="12.75">
      <c r="B2648" s="89"/>
      <c r="C2648" s="89"/>
      <c r="AP2648" s="89"/>
      <c r="AQ2648" s="89"/>
    </row>
    <row r="2649" spans="2:43" ht="12.75">
      <c r="B2649" s="89"/>
      <c r="C2649" s="89"/>
      <c r="AP2649" s="89"/>
      <c r="AQ2649" s="89"/>
    </row>
    <row r="2650" spans="2:43" ht="12.75">
      <c r="B2650" s="89"/>
      <c r="C2650" s="89"/>
      <c r="AP2650" s="89"/>
      <c r="AQ2650" s="89"/>
    </row>
    <row r="2651" spans="2:43" ht="12.75">
      <c r="B2651" s="89"/>
      <c r="C2651" s="89"/>
      <c r="AP2651" s="89"/>
      <c r="AQ2651" s="89"/>
    </row>
    <row r="2652" spans="2:43" ht="12.75">
      <c r="B2652" s="89"/>
      <c r="C2652" s="89"/>
      <c r="AP2652" s="89"/>
      <c r="AQ2652" s="89"/>
    </row>
    <row r="2653" spans="2:43" ht="12.75">
      <c r="B2653" s="89"/>
      <c r="C2653" s="89"/>
      <c r="AP2653" s="89"/>
      <c r="AQ2653" s="89"/>
    </row>
    <row r="2654" spans="2:43" ht="12.75">
      <c r="B2654" s="89"/>
      <c r="C2654" s="89"/>
      <c r="AP2654" s="89"/>
      <c r="AQ2654" s="89"/>
    </row>
    <row r="2655" spans="2:43" ht="12.75">
      <c r="B2655" s="89"/>
      <c r="C2655" s="89"/>
      <c r="AP2655" s="89"/>
      <c r="AQ2655" s="89"/>
    </row>
    <row r="2656" spans="2:43" ht="12.75">
      <c r="B2656" s="89"/>
      <c r="C2656" s="89"/>
      <c r="AP2656" s="89"/>
      <c r="AQ2656" s="89"/>
    </row>
    <row r="2657" spans="2:43" ht="12.75">
      <c r="B2657" s="89"/>
      <c r="C2657" s="89"/>
      <c r="AP2657" s="89"/>
      <c r="AQ2657" s="89"/>
    </row>
    <row r="2658" spans="2:43" ht="12.75">
      <c r="B2658" s="89"/>
      <c r="C2658" s="89"/>
      <c r="AP2658" s="89"/>
      <c r="AQ2658" s="89"/>
    </row>
    <row r="2659" spans="2:43" ht="12.75">
      <c r="B2659" s="89"/>
      <c r="C2659" s="89"/>
      <c r="AP2659" s="89"/>
      <c r="AQ2659" s="89"/>
    </row>
    <row r="2660" spans="2:43" ht="12.75">
      <c r="B2660" s="89"/>
      <c r="C2660" s="89"/>
      <c r="AP2660" s="89"/>
      <c r="AQ2660" s="89"/>
    </row>
    <row r="2661" spans="2:43" ht="12.75">
      <c r="B2661" s="89"/>
      <c r="C2661" s="89"/>
      <c r="AP2661" s="89"/>
      <c r="AQ2661" s="89"/>
    </row>
    <row r="2662" spans="2:43" ht="12.75">
      <c r="B2662" s="89"/>
      <c r="C2662" s="89"/>
      <c r="AP2662" s="89"/>
      <c r="AQ2662" s="89"/>
    </row>
    <row r="2663" spans="2:43" ht="12.75">
      <c r="B2663" s="89"/>
      <c r="C2663" s="89"/>
      <c r="AP2663" s="89"/>
      <c r="AQ2663" s="89"/>
    </row>
    <row r="2664" spans="2:43" ht="12.75">
      <c r="B2664" s="89"/>
      <c r="C2664" s="89"/>
      <c r="AP2664" s="89"/>
      <c r="AQ2664" s="89"/>
    </row>
    <row r="2665" spans="2:43" ht="12.75">
      <c r="B2665" s="89"/>
      <c r="C2665" s="89"/>
      <c r="AP2665" s="89"/>
      <c r="AQ2665" s="89"/>
    </row>
    <row r="2666" spans="2:43" ht="12.75">
      <c r="B2666" s="89"/>
      <c r="C2666" s="89"/>
      <c r="AP2666" s="89"/>
      <c r="AQ2666" s="89"/>
    </row>
    <row r="2667" spans="2:43" ht="12.75">
      <c r="B2667" s="89"/>
      <c r="C2667" s="89"/>
      <c r="AP2667" s="89"/>
      <c r="AQ2667" s="89"/>
    </row>
    <row r="2668" spans="2:43" ht="12.75">
      <c r="B2668" s="89"/>
      <c r="C2668" s="89"/>
      <c r="AP2668" s="89"/>
      <c r="AQ2668" s="89"/>
    </row>
    <row r="2669" spans="2:43" ht="12.75">
      <c r="B2669" s="89"/>
      <c r="C2669" s="89"/>
      <c r="AP2669" s="89"/>
      <c r="AQ2669" s="89"/>
    </row>
    <row r="2670" spans="2:43" ht="12.75">
      <c r="B2670" s="89"/>
      <c r="C2670" s="89"/>
      <c r="AP2670" s="89"/>
      <c r="AQ2670" s="89"/>
    </row>
    <row r="2671" spans="2:43" ht="12.75">
      <c r="B2671" s="89"/>
      <c r="C2671" s="89"/>
      <c r="AP2671" s="89"/>
      <c r="AQ2671" s="89"/>
    </row>
    <row r="2672" spans="2:43" ht="12.75">
      <c r="B2672" s="89"/>
      <c r="C2672" s="89"/>
      <c r="AP2672" s="89"/>
      <c r="AQ2672" s="89"/>
    </row>
    <row r="2673" spans="2:43" ht="12.75">
      <c r="B2673" s="89"/>
      <c r="C2673" s="89"/>
      <c r="AP2673" s="89"/>
      <c r="AQ2673" s="89"/>
    </row>
    <row r="2674" spans="2:43" ht="12.75">
      <c r="B2674" s="89"/>
      <c r="C2674" s="89"/>
      <c r="AP2674" s="89"/>
      <c r="AQ2674" s="89"/>
    </row>
    <row r="2675" spans="2:43" ht="12.75">
      <c r="B2675" s="89"/>
      <c r="C2675" s="89"/>
      <c r="AP2675" s="89"/>
      <c r="AQ2675" s="89"/>
    </row>
    <row r="2676" spans="2:43" ht="12.75">
      <c r="B2676" s="89"/>
      <c r="C2676" s="89"/>
      <c r="AP2676" s="89"/>
      <c r="AQ2676" s="89"/>
    </row>
    <row r="2677" spans="2:43" ht="12.75">
      <c r="B2677" s="89"/>
      <c r="C2677" s="89"/>
      <c r="AP2677" s="89"/>
      <c r="AQ2677" s="89"/>
    </row>
    <row r="2678" spans="2:43" ht="12.75">
      <c r="B2678" s="89"/>
      <c r="C2678" s="89"/>
      <c r="AP2678" s="89"/>
      <c r="AQ2678" s="89"/>
    </row>
    <row r="2679" spans="2:43" ht="12.75">
      <c r="B2679" s="89"/>
      <c r="C2679" s="89"/>
      <c r="AP2679" s="89"/>
      <c r="AQ2679" s="89"/>
    </row>
    <row r="2680" spans="2:43" ht="12.75">
      <c r="B2680" s="89"/>
      <c r="C2680" s="89"/>
      <c r="AP2680" s="89"/>
      <c r="AQ2680" s="89"/>
    </row>
    <row r="2681" spans="2:43" ht="12.75">
      <c r="B2681" s="89"/>
      <c r="C2681" s="89"/>
      <c r="AP2681" s="89"/>
      <c r="AQ2681" s="89"/>
    </row>
    <row r="2682" spans="2:43" ht="12.75">
      <c r="B2682" s="89"/>
      <c r="C2682" s="89"/>
      <c r="AP2682" s="89"/>
      <c r="AQ2682" s="89"/>
    </row>
    <row r="2683" spans="2:43" ht="12.75">
      <c r="B2683" s="89"/>
      <c r="C2683" s="89"/>
      <c r="AP2683" s="89"/>
      <c r="AQ2683" s="89"/>
    </row>
    <row r="2684" spans="2:43" ht="12.75">
      <c r="B2684" s="89"/>
      <c r="C2684" s="89"/>
      <c r="AP2684" s="89"/>
      <c r="AQ2684" s="89"/>
    </row>
    <row r="2685" spans="2:43" ht="12.75">
      <c r="B2685" s="89"/>
      <c r="C2685" s="89"/>
      <c r="AP2685" s="89"/>
      <c r="AQ2685" s="89"/>
    </row>
    <row r="2686" spans="2:43" ht="12.75">
      <c r="B2686" s="89"/>
      <c r="C2686" s="89"/>
      <c r="AP2686" s="89"/>
      <c r="AQ2686" s="89"/>
    </row>
    <row r="2687" spans="2:43" ht="12.75">
      <c r="B2687" s="89"/>
      <c r="C2687" s="89"/>
      <c r="AP2687" s="89"/>
      <c r="AQ2687" s="89"/>
    </row>
    <row r="2688" spans="2:43" ht="12.75">
      <c r="B2688" s="89"/>
      <c r="C2688" s="89"/>
      <c r="AP2688" s="89"/>
      <c r="AQ2688" s="89"/>
    </row>
    <row r="2689" spans="2:43" ht="12.75">
      <c r="B2689" s="89"/>
      <c r="C2689" s="89"/>
      <c r="AP2689" s="89"/>
      <c r="AQ2689" s="89"/>
    </row>
    <row r="2690" spans="2:43" ht="12.75">
      <c r="B2690" s="89"/>
      <c r="C2690" s="89"/>
      <c r="AP2690" s="89"/>
      <c r="AQ2690" s="89"/>
    </row>
    <row r="2691" spans="2:43" ht="12.75">
      <c r="B2691" s="89"/>
      <c r="C2691" s="89"/>
      <c r="AP2691" s="89"/>
      <c r="AQ2691" s="89"/>
    </row>
    <row r="2692" spans="2:43" ht="12.75">
      <c r="B2692" s="89"/>
      <c r="C2692" s="89"/>
      <c r="AP2692" s="89"/>
      <c r="AQ2692" s="89"/>
    </row>
    <row r="2693" spans="2:43" ht="12.75">
      <c r="B2693" s="89"/>
      <c r="C2693" s="89"/>
      <c r="AP2693" s="89"/>
      <c r="AQ2693" s="89"/>
    </row>
    <row r="2694" spans="2:43" ht="12.75">
      <c r="B2694" s="89"/>
      <c r="C2694" s="89"/>
      <c r="AP2694" s="89"/>
      <c r="AQ2694" s="89"/>
    </row>
    <row r="2695" spans="2:43" ht="12.75">
      <c r="B2695" s="89"/>
      <c r="C2695" s="89"/>
      <c r="AP2695" s="89"/>
      <c r="AQ2695" s="89"/>
    </row>
    <row r="2696" spans="2:43" ht="12.75">
      <c r="B2696" s="89"/>
      <c r="C2696" s="89"/>
      <c r="AP2696" s="89"/>
      <c r="AQ2696" s="89"/>
    </row>
    <row r="2697" spans="2:43" ht="12.75">
      <c r="B2697" s="89"/>
      <c r="C2697" s="89"/>
      <c r="AP2697" s="89"/>
      <c r="AQ2697" s="89"/>
    </row>
    <row r="2698" spans="2:43" ht="12.75">
      <c r="B2698" s="89"/>
      <c r="C2698" s="89"/>
      <c r="AP2698" s="89"/>
      <c r="AQ2698" s="89"/>
    </row>
    <row r="2699" spans="2:43" ht="12.75">
      <c r="B2699" s="89"/>
      <c r="C2699" s="89"/>
      <c r="AP2699" s="89"/>
      <c r="AQ2699" s="89"/>
    </row>
    <row r="2700" spans="2:43" ht="12.75">
      <c r="B2700" s="89"/>
      <c r="C2700" s="89"/>
      <c r="AP2700" s="89"/>
      <c r="AQ2700" s="89"/>
    </row>
    <row r="2701" spans="2:43" ht="12.75">
      <c r="B2701" s="89"/>
      <c r="C2701" s="89"/>
      <c r="AP2701" s="89"/>
      <c r="AQ2701" s="89"/>
    </row>
    <row r="2702" spans="2:43" ht="12.75">
      <c r="B2702" s="89"/>
      <c r="C2702" s="89"/>
      <c r="AP2702" s="89"/>
      <c r="AQ2702" s="89"/>
    </row>
    <row r="2703" spans="2:43" ht="12.75">
      <c r="B2703" s="89"/>
      <c r="C2703" s="89"/>
      <c r="AP2703" s="89"/>
      <c r="AQ2703" s="89"/>
    </row>
    <row r="2704" spans="2:43" ht="12.75">
      <c r="B2704" s="89"/>
      <c r="C2704" s="89"/>
      <c r="AP2704" s="89"/>
      <c r="AQ2704" s="89"/>
    </row>
    <row r="2705" spans="2:43" ht="12.75">
      <c r="B2705" s="89"/>
      <c r="C2705" s="89"/>
      <c r="AP2705" s="89"/>
      <c r="AQ2705" s="89"/>
    </row>
    <row r="2706" spans="2:43" ht="12.75">
      <c r="B2706" s="89"/>
      <c r="C2706" s="89"/>
      <c r="AP2706" s="89"/>
      <c r="AQ2706" s="89"/>
    </row>
    <row r="2707" spans="2:43" ht="12.75">
      <c r="B2707" s="89"/>
      <c r="C2707" s="89"/>
      <c r="AP2707" s="89"/>
      <c r="AQ2707" s="89"/>
    </row>
    <row r="2708" spans="2:43" ht="12.75">
      <c r="B2708" s="89"/>
      <c r="C2708" s="89"/>
      <c r="AP2708" s="89"/>
      <c r="AQ2708" s="89"/>
    </row>
    <row r="2709" spans="2:43" ht="12.75">
      <c r="B2709" s="89"/>
      <c r="C2709" s="89"/>
      <c r="AP2709" s="89"/>
      <c r="AQ2709" s="89"/>
    </row>
    <row r="2710" spans="2:43" ht="12.75">
      <c r="B2710" s="89"/>
      <c r="C2710" s="89"/>
      <c r="AP2710" s="89"/>
      <c r="AQ2710" s="89"/>
    </row>
    <row r="2711" spans="2:43" ht="12.75">
      <c r="B2711" s="89"/>
      <c r="C2711" s="89"/>
      <c r="AP2711" s="89"/>
      <c r="AQ2711" s="89"/>
    </row>
    <row r="2712" spans="2:43" ht="12.75">
      <c r="B2712" s="89"/>
      <c r="C2712" s="89"/>
      <c r="AP2712" s="89"/>
      <c r="AQ2712" s="89"/>
    </row>
    <row r="2713" spans="2:43" ht="12.75">
      <c r="B2713" s="89"/>
      <c r="C2713" s="89"/>
      <c r="AP2713" s="89"/>
      <c r="AQ2713" s="89"/>
    </row>
    <row r="2714" spans="2:43" ht="12.75">
      <c r="B2714" s="89"/>
      <c r="C2714" s="89"/>
      <c r="AP2714" s="89"/>
      <c r="AQ2714" s="89"/>
    </row>
    <row r="2715" spans="2:43" ht="12.75">
      <c r="B2715" s="89"/>
      <c r="C2715" s="89"/>
      <c r="AP2715" s="89"/>
      <c r="AQ2715" s="89"/>
    </row>
    <row r="2716" spans="2:43" ht="12.75">
      <c r="B2716" s="89"/>
      <c r="C2716" s="89"/>
      <c r="AP2716" s="89"/>
      <c r="AQ2716" s="89"/>
    </row>
    <row r="2717" spans="2:43" ht="12.75">
      <c r="B2717" s="89"/>
      <c r="C2717" s="89"/>
      <c r="AP2717" s="89"/>
      <c r="AQ2717" s="89"/>
    </row>
    <row r="2718" spans="2:43" ht="12.75">
      <c r="B2718" s="89"/>
      <c r="C2718" s="89"/>
      <c r="AP2718" s="89"/>
      <c r="AQ2718" s="89"/>
    </row>
    <row r="2719" spans="2:43" ht="12.75">
      <c r="B2719" s="89"/>
      <c r="C2719" s="89"/>
      <c r="AP2719" s="89"/>
      <c r="AQ2719" s="89"/>
    </row>
    <row r="2720" spans="2:43" ht="12.75">
      <c r="B2720" s="89"/>
      <c r="C2720" s="89"/>
      <c r="AP2720" s="89"/>
      <c r="AQ2720" s="89"/>
    </row>
    <row r="2721" spans="2:43" ht="12.75">
      <c r="B2721" s="89"/>
      <c r="C2721" s="89"/>
      <c r="AP2721" s="89"/>
      <c r="AQ2721" s="89"/>
    </row>
    <row r="2722" spans="2:43" ht="12.75">
      <c r="B2722" s="89"/>
      <c r="C2722" s="89"/>
      <c r="AP2722" s="89"/>
      <c r="AQ2722" s="89"/>
    </row>
    <row r="2723" spans="2:43" ht="12.75">
      <c r="B2723" s="89"/>
      <c r="C2723" s="89"/>
      <c r="AP2723" s="89"/>
      <c r="AQ2723" s="89"/>
    </row>
    <row r="2724" spans="2:43" ht="12.75">
      <c r="B2724" s="89"/>
      <c r="C2724" s="89"/>
      <c r="AP2724" s="89"/>
      <c r="AQ2724" s="89"/>
    </row>
    <row r="2725" spans="2:43" ht="12.75">
      <c r="B2725" s="89"/>
      <c r="C2725" s="89"/>
      <c r="AP2725" s="89"/>
      <c r="AQ2725" s="89"/>
    </row>
    <row r="2726" spans="2:43" ht="12.75">
      <c r="B2726" s="89"/>
      <c r="C2726" s="89"/>
      <c r="AP2726" s="89"/>
      <c r="AQ2726" s="89"/>
    </row>
    <row r="2727" spans="2:43" ht="12.75">
      <c r="B2727" s="89"/>
      <c r="C2727" s="89"/>
      <c r="AP2727" s="89"/>
      <c r="AQ2727" s="89"/>
    </row>
    <row r="2728" spans="2:43" ht="12.75">
      <c r="B2728" s="89"/>
      <c r="C2728" s="89"/>
      <c r="AP2728" s="89"/>
      <c r="AQ2728" s="89"/>
    </row>
    <row r="2729" spans="2:43" ht="12.75">
      <c r="B2729" s="89"/>
      <c r="C2729" s="89"/>
      <c r="AP2729" s="89"/>
      <c r="AQ2729" s="89"/>
    </row>
    <row r="2730" spans="2:43" ht="12.75">
      <c r="B2730" s="89"/>
      <c r="C2730" s="89"/>
      <c r="AP2730" s="89"/>
      <c r="AQ2730" s="89"/>
    </row>
    <row r="2731" spans="2:43" ht="12.75">
      <c r="B2731" s="89"/>
      <c r="C2731" s="89"/>
      <c r="AP2731" s="89"/>
      <c r="AQ2731" s="89"/>
    </row>
    <row r="2732" spans="2:43" ht="12.75">
      <c r="B2732" s="89"/>
      <c r="C2732" s="89"/>
      <c r="AP2732" s="89"/>
      <c r="AQ2732" s="89"/>
    </row>
    <row r="2733" spans="2:43" ht="12.75">
      <c r="B2733" s="89"/>
      <c r="C2733" s="89"/>
      <c r="AP2733" s="89"/>
      <c r="AQ2733" s="89"/>
    </row>
    <row r="2734" spans="2:43" ht="12.75">
      <c r="B2734" s="89"/>
      <c r="C2734" s="89"/>
      <c r="AP2734" s="89"/>
      <c r="AQ2734" s="89"/>
    </row>
    <row r="2735" spans="2:43" ht="12.75">
      <c r="B2735" s="89"/>
      <c r="C2735" s="89"/>
      <c r="AP2735" s="89"/>
      <c r="AQ2735" s="89"/>
    </row>
    <row r="2736" spans="2:43" ht="12.75">
      <c r="B2736" s="89"/>
      <c r="C2736" s="89"/>
      <c r="AP2736" s="89"/>
      <c r="AQ2736" s="89"/>
    </row>
    <row r="2737" spans="2:43" ht="12.75">
      <c r="B2737" s="89"/>
      <c r="C2737" s="89"/>
      <c r="AP2737" s="89"/>
      <c r="AQ2737" s="89"/>
    </row>
    <row r="2738" spans="2:43" ht="12.75">
      <c r="B2738" s="89"/>
      <c r="C2738" s="89"/>
      <c r="AP2738" s="89"/>
      <c r="AQ2738" s="89"/>
    </row>
    <row r="2739" spans="2:43" ht="12.75">
      <c r="B2739" s="89"/>
      <c r="C2739" s="89"/>
      <c r="AP2739" s="89"/>
      <c r="AQ2739" s="89"/>
    </row>
    <row r="2740" spans="2:43" ht="12.75">
      <c r="B2740" s="89"/>
      <c r="C2740" s="89"/>
      <c r="AP2740" s="89"/>
      <c r="AQ2740" s="89"/>
    </row>
    <row r="2741" spans="2:43" ht="12.75">
      <c r="B2741" s="89"/>
      <c r="C2741" s="89"/>
      <c r="AP2741" s="89"/>
      <c r="AQ2741" s="89"/>
    </row>
    <row r="2742" spans="2:43" ht="12.75">
      <c r="B2742" s="89"/>
      <c r="C2742" s="89"/>
      <c r="AP2742" s="89"/>
      <c r="AQ2742" s="89"/>
    </row>
    <row r="2743" spans="2:43" ht="12.75">
      <c r="B2743" s="89"/>
      <c r="C2743" s="89"/>
      <c r="AP2743" s="89"/>
      <c r="AQ2743" s="89"/>
    </row>
    <row r="2744" spans="2:43" ht="12.75">
      <c r="B2744" s="89"/>
      <c r="C2744" s="89"/>
      <c r="AP2744" s="89"/>
      <c r="AQ2744" s="89"/>
    </row>
    <row r="2745" spans="2:43" ht="12.75">
      <c r="B2745" s="89"/>
      <c r="C2745" s="89"/>
      <c r="AP2745" s="89"/>
      <c r="AQ2745" s="89"/>
    </row>
    <row r="2746" spans="2:43" ht="12.75">
      <c r="B2746" s="89"/>
      <c r="C2746" s="89"/>
      <c r="AP2746" s="89"/>
      <c r="AQ2746" s="89"/>
    </row>
    <row r="2747" spans="2:43" ht="12.75">
      <c r="B2747" s="89"/>
      <c r="C2747" s="89"/>
      <c r="AP2747" s="89"/>
      <c r="AQ2747" s="89"/>
    </row>
    <row r="2748" spans="2:43" ht="12.75">
      <c r="B2748" s="89"/>
      <c r="C2748" s="89"/>
      <c r="AP2748" s="89"/>
      <c r="AQ2748" s="89"/>
    </row>
    <row r="2749" spans="2:43" ht="12.75">
      <c r="B2749" s="89"/>
      <c r="C2749" s="89"/>
      <c r="AP2749" s="89"/>
      <c r="AQ2749" s="89"/>
    </row>
    <row r="2750" spans="2:43" ht="12.75">
      <c r="B2750" s="89"/>
      <c r="C2750" s="89"/>
      <c r="AP2750" s="89"/>
      <c r="AQ2750" s="89"/>
    </row>
    <row r="2751" spans="2:43" ht="12.75">
      <c r="B2751" s="89"/>
      <c r="C2751" s="89"/>
      <c r="AP2751" s="89"/>
      <c r="AQ2751" s="89"/>
    </row>
    <row r="2752" spans="2:43" ht="12.75">
      <c r="B2752" s="89"/>
      <c r="C2752" s="89"/>
      <c r="AP2752" s="89"/>
      <c r="AQ2752" s="89"/>
    </row>
    <row r="2753" spans="2:43" ht="12.75">
      <c r="B2753" s="89"/>
      <c r="C2753" s="89"/>
      <c r="AP2753" s="89"/>
      <c r="AQ2753" s="89"/>
    </row>
    <row r="2754" spans="2:43" ht="12.75">
      <c r="B2754" s="89"/>
      <c r="C2754" s="89"/>
      <c r="AP2754" s="89"/>
      <c r="AQ2754" s="89"/>
    </row>
    <row r="2755" spans="2:43" ht="12.75">
      <c r="B2755" s="89"/>
      <c r="C2755" s="89"/>
      <c r="AP2755" s="89"/>
      <c r="AQ2755" s="89"/>
    </row>
    <row r="2756" spans="2:43" ht="12.75">
      <c r="B2756" s="89"/>
      <c r="C2756" s="89"/>
      <c r="AP2756" s="89"/>
      <c r="AQ2756" s="89"/>
    </row>
    <row r="2757" spans="2:43" ht="12.75">
      <c r="B2757" s="89"/>
      <c r="C2757" s="89"/>
      <c r="AP2757" s="89"/>
      <c r="AQ2757" s="89"/>
    </row>
    <row r="2758" spans="2:43" ht="12.75">
      <c r="B2758" s="89"/>
      <c r="C2758" s="89"/>
      <c r="AP2758" s="89"/>
      <c r="AQ2758" s="89"/>
    </row>
    <row r="2759" spans="2:43" ht="12.75">
      <c r="B2759" s="89"/>
      <c r="C2759" s="89"/>
      <c r="AP2759" s="89"/>
      <c r="AQ2759" s="89"/>
    </row>
    <row r="2760" spans="2:43" ht="12.75">
      <c r="B2760" s="89"/>
      <c r="C2760" s="89"/>
      <c r="AP2760" s="89"/>
      <c r="AQ2760" s="89"/>
    </row>
    <row r="2761" spans="2:43" ht="12.75">
      <c r="B2761" s="89"/>
      <c r="C2761" s="89"/>
      <c r="AP2761" s="89"/>
      <c r="AQ2761" s="89"/>
    </row>
    <row r="2762" spans="2:43" ht="12.75">
      <c r="B2762" s="89"/>
      <c r="C2762" s="89"/>
      <c r="AP2762" s="89"/>
      <c r="AQ2762" s="89"/>
    </row>
    <row r="2763" spans="2:43" ht="12.75">
      <c r="B2763" s="89"/>
      <c r="C2763" s="89"/>
      <c r="AP2763" s="89"/>
      <c r="AQ2763" s="89"/>
    </row>
    <row r="2764" spans="2:43" ht="12.75">
      <c r="B2764" s="89"/>
      <c r="C2764" s="89"/>
      <c r="AP2764" s="89"/>
      <c r="AQ2764" s="89"/>
    </row>
    <row r="2765" spans="2:43" ht="12.75">
      <c r="B2765" s="89"/>
      <c r="C2765" s="89"/>
      <c r="AP2765" s="89"/>
      <c r="AQ2765" s="89"/>
    </row>
    <row r="2766" spans="2:43" ht="12.75">
      <c r="B2766" s="89"/>
      <c r="C2766" s="89"/>
      <c r="AP2766" s="89"/>
      <c r="AQ2766" s="89"/>
    </row>
    <row r="2767" spans="2:43" ht="12.75">
      <c r="B2767" s="89"/>
      <c r="C2767" s="89"/>
      <c r="AP2767" s="89"/>
      <c r="AQ2767" s="89"/>
    </row>
    <row r="2768" spans="2:43" ht="12.75">
      <c r="B2768" s="89"/>
      <c r="C2768" s="89"/>
      <c r="AP2768" s="89"/>
      <c r="AQ2768" s="89"/>
    </row>
    <row r="2769" spans="2:43" ht="12.75">
      <c r="B2769" s="89"/>
      <c r="C2769" s="89"/>
      <c r="AP2769" s="89"/>
      <c r="AQ2769" s="89"/>
    </row>
    <row r="2770" spans="2:43" ht="12.75">
      <c r="B2770" s="89"/>
      <c r="C2770" s="89"/>
      <c r="AP2770" s="89"/>
      <c r="AQ2770" s="89"/>
    </row>
    <row r="2771" spans="2:43" ht="12.75">
      <c r="B2771" s="89"/>
      <c r="C2771" s="89"/>
      <c r="AP2771" s="89"/>
      <c r="AQ2771" s="89"/>
    </row>
    <row r="2772" spans="2:43" ht="12.75">
      <c r="B2772" s="89"/>
      <c r="C2772" s="89"/>
      <c r="AP2772" s="89"/>
      <c r="AQ2772" s="89"/>
    </row>
    <row r="2773" spans="2:43" ht="12.75">
      <c r="B2773" s="89"/>
      <c r="C2773" s="89"/>
      <c r="AP2773" s="89"/>
      <c r="AQ2773" s="89"/>
    </row>
    <row r="2774" spans="2:43" ht="12.75">
      <c r="B2774" s="89"/>
      <c r="C2774" s="89"/>
      <c r="AP2774" s="89"/>
      <c r="AQ2774" s="89"/>
    </row>
    <row r="2775" spans="2:43" ht="12.75">
      <c r="B2775" s="89"/>
      <c r="C2775" s="89"/>
      <c r="AP2775" s="89"/>
      <c r="AQ2775" s="89"/>
    </row>
    <row r="2776" spans="2:43" ht="12.75">
      <c r="B2776" s="89"/>
      <c r="C2776" s="89"/>
      <c r="AP2776" s="89"/>
      <c r="AQ2776" s="89"/>
    </row>
    <row r="2777" spans="2:43" ht="12.75">
      <c r="B2777" s="89"/>
      <c r="C2777" s="89"/>
      <c r="AP2777" s="89"/>
      <c r="AQ2777" s="89"/>
    </row>
    <row r="2778" spans="2:43" ht="12.75">
      <c r="B2778" s="89"/>
      <c r="C2778" s="89"/>
      <c r="AP2778" s="89"/>
      <c r="AQ2778" s="89"/>
    </row>
    <row r="2779" spans="2:43" ht="12.75">
      <c r="B2779" s="89"/>
      <c r="C2779" s="89"/>
      <c r="AP2779" s="89"/>
      <c r="AQ2779" s="89"/>
    </row>
    <row r="2780" spans="2:43" ht="12.75">
      <c r="B2780" s="89"/>
      <c r="C2780" s="89"/>
      <c r="AP2780" s="89"/>
      <c r="AQ2780" s="89"/>
    </row>
    <row r="2781" spans="2:43" ht="12.75">
      <c r="B2781" s="89"/>
      <c r="C2781" s="89"/>
      <c r="AP2781" s="89"/>
      <c r="AQ2781" s="89"/>
    </row>
    <row r="2782" spans="2:43" ht="12.75">
      <c r="B2782" s="89"/>
      <c r="C2782" s="89"/>
      <c r="AP2782" s="89"/>
      <c r="AQ2782" s="89"/>
    </row>
    <row r="2783" spans="2:43" ht="12.75">
      <c r="B2783" s="89"/>
      <c r="C2783" s="89"/>
      <c r="AP2783" s="89"/>
      <c r="AQ2783" s="89"/>
    </row>
    <row r="2784" spans="2:43" ht="12.75">
      <c r="B2784" s="89"/>
      <c r="C2784" s="89"/>
      <c r="AP2784" s="89"/>
      <c r="AQ2784" s="89"/>
    </row>
    <row r="2785" spans="2:43" ht="12.75">
      <c r="B2785" s="89"/>
      <c r="C2785" s="89"/>
      <c r="AP2785" s="89"/>
      <c r="AQ2785" s="89"/>
    </row>
    <row r="2786" spans="2:43" ht="12.75">
      <c r="B2786" s="89"/>
      <c r="C2786" s="89"/>
      <c r="AP2786" s="89"/>
      <c r="AQ2786" s="89"/>
    </row>
    <row r="2787" spans="2:43" ht="12.75">
      <c r="B2787" s="89"/>
      <c r="C2787" s="89"/>
      <c r="AP2787" s="89"/>
      <c r="AQ2787" s="89"/>
    </row>
    <row r="2788" spans="2:43" ht="12.75">
      <c r="B2788" s="89"/>
      <c r="C2788" s="89"/>
      <c r="AP2788" s="89"/>
      <c r="AQ2788" s="89"/>
    </row>
    <row r="2789" spans="2:43" ht="12.75">
      <c r="B2789" s="89"/>
      <c r="C2789" s="89"/>
      <c r="AP2789" s="89"/>
      <c r="AQ2789" s="89"/>
    </row>
    <row r="2790" spans="2:43" ht="12.75">
      <c r="B2790" s="89"/>
      <c r="C2790" s="89"/>
      <c r="AP2790" s="89"/>
      <c r="AQ2790" s="89"/>
    </row>
    <row r="2791" spans="2:43" ht="12.75">
      <c r="B2791" s="89"/>
      <c r="C2791" s="89"/>
      <c r="AP2791" s="89"/>
      <c r="AQ2791" s="89"/>
    </row>
    <row r="2792" spans="2:43" ht="12.75">
      <c r="B2792" s="89"/>
      <c r="C2792" s="89"/>
      <c r="AP2792" s="89"/>
      <c r="AQ2792" s="89"/>
    </row>
    <row r="2793" spans="2:43" ht="12.75">
      <c r="B2793" s="89"/>
      <c r="C2793" s="89"/>
      <c r="AP2793" s="89"/>
      <c r="AQ2793" s="89"/>
    </row>
    <row r="2794" spans="2:43" ht="12.75">
      <c r="B2794" s="89"/>
      <c r="C2794" s="89"/>
      <c r="AP2794" s="89"/>
      <c r="AQ2794" s="89"/>
    </row>
    <row r="2795" spans="2:43" ht="12.75">
      <c r="B2795" s="89"/>
      <c r="C2795" s="89"/>
      <c r="AP2795" s="89"/>
      <c r="AQ2795" s="89"/>
    </row>
    <row r="2796" spans="2:43" ht="12.75">
      <c r="B2796" s="89"/>
      <c r="C2796" s="89"/>
      <c r="AP2796" s="89"/>
      <c r="AQ2796" s="89"/>
    </row>
    <row r="2797" spans="2:43" ht="12.75">
      <c r="B2797" s="89"/>
      <c r="C2797" s="89"/>
      <c r="AP2797" s="89"/>
      <c r="AQ2797" s="89"/>
    </row>
    <row r="2798" spans="2:43" ht="12.75">
      <c r="B2798" s="89"/>
      <c r="C2798" s="89"/>
      <c r="AP2798" s="89"/>
      <c r="AQ2798" s="89"/>
    </row>
    <row r="2799" spans="2:43" ht="12.75">
      <c r="B2799" s="89"/>
      <c r="C2799" s="89"/>
      <c r="AP2799" s="89"/>
      <c r="AQ2799" s="89"/>
    </row>
    <row r="2800" spans="2:43" ht="12.75">
      <c r="B2800" s="89"/>
      <c r="C2800" s="89"/>
      <c r="AP2800" s="89"/>
      <c r="AQ2800" s="89"/>
    </row>
    <row r="2801" spans="2:43" ht="12.75">
      <c r="B2801" s="89"/>
      <c r="C2801" s="89"/>
      <c r="AP2801" s="89"/>
      <c r="AQ2801" s="89"/>
    </row>
    <row r="2802" spans="2:43" ht="12.75">
      <c r="B2802" s="89"/>
      <c r="C2802" s="89"/>
      <c r="AP2802" s="89"/>
      <c r="AQ2802" s="89"/>
    </row>
    <row r="2803" spans="2:43" ht="12.75">
      <c r="B2803" s="89"/>
      <c r="C2803" s="89"/>
      <c r="AP2803" s="89"/>
      <c r="AQ2803" s="89"/>
    </row>
    <row r="2804" spans="2:43" ht="12.75">
      <c r="B2804" s="89"/>
      <c r="C2804" s="89"/>
      <c r="AP2804" s="89"/>
      <c r="AQ2804" s="89"/>
    </row>
    <row r="2805" spans="2:43" ht="12.75">
      <c r="B2805" s="89"/>
      <c r="C2805" s="89"/>
      <c r="AP2805" s="89"/>
      <c r="AQ2805" s="89"/>
    </row>
    <row r="2806" spans="2:43" ht="12.75">
      <c r="B2806" s="89"/>
      <c r="C2806" s="89"/>
      <c r="AP2806" s="89"/>
      <c r="AQ2806" s="89"/>
    </row>
    <row r="2807" spans="2:43" ht="12.75">
      <c r="B2807" s="89"/>
      <c r="C2807" s="89"/>
      <c r="AP2807" s="89"/>
      <c r="AQ2807" s="89"/>
    </row>
    <row r="2808" spans="2:43" ht="12.75">
      <c r="B2808" s="89"/>
      <c r="C2808" s="89"/>
      <c r="AP2808" s="89"/>
      <c r="AQ2808" s="89"/>
    </row>
    <row r="2809" spans="2:43" ht="12.75">
      <c r="B2809" s="89"/>
      <c r="C2809" s="89"/>
      <c r="AP2809" s="89"/>
      <c r="AQ2809" s="89"/>
    </row>
    <row r="2810" spans="2:43" ht="12.75">
      <c r="B2810" s="89"/>
      <c r="C2810" s="89"/>
      <c r="AP2810" s="89"/>
      <c r="AQ2810" s="89"/>
    </row>
    <row r="2811" spans="2:43" ht="12.75">
      <c r="B2811" s="89"/>
      <c r="C2811" s="89"/>
      <c r="AP2811" s="89"/>
      <c r="AQ2811" s="89"/>
    </row>
    <row r="2812" spans="2:43" ht="12.75">
      <c r="B2812" s="89"/>
      <c r="C2812" s="89"/>
      <c r="AP2812" s="89"/>
      <c r="AQ2812" s="89"/>
    </row>
    <row r="2813" spans="2:43" ht="12.75">
      <c r="B2813" s="89"/>
      <c r="C2813" s="89"/>
      <c r="AP2813" s="89"/>
      <c r="AQ2813" s="89"/>
    </row>
    <row r="2814" spans="2:43" ht="12.75">
      <c r="B2814" s="89"/>
      <c r="C2814" s="89"/>
      <c r="AP2814" s="89"/>
      <c r="AQ2814" s="89"/>
    </row>
    <row r="2815" spans="2:43" ht="12.75">
      <c r="B2815" s="89"/>
      <c r="C2815" s="89"/>
      <c r="AP2815" s="89"/>
      <c r="AQ2815" s="89"/>
    </row>
    <row r="2816" spans="2:43" ht="12.75">
      <c r="B2816" s="89"/>
      <c r="C2816" s="89"/>
      <c r="AP2816" s="89"/>
      <c r="AQ2816" s="89"/>
    </row>
    <row r="2817" spans="2:43" ht="12.75">
      <c r="B2817" s="89"/>
      <c r="C2817" s="89"/>
      <c r="AP2817" s="89"/>
      <c r="AQ2817" s="89"/>
    </row>
    <row r="2818" spans="2:43" ht="12.75">
      <c r="B2818" s="89"/>
      <c r="C2818" s="89"/>
      <c r="AP2818" s="89"/>
      <c r="AQ2818" s="89"/>
    </row>
    <row r="2819" spans="2:43" ht="12.75">
      <c r="B2819" s="89"/>
      <c r="C2819" s="89"/>
      <c r="AP2819" s="89"/>
      <c r="AQ2819" s="89"/>
    </row>
    <row r="2820" spans="2:43" ht="12.75">
      <c r="B2820" s="89"/>
      <c r="C2820" s="89"/>
      <c r="AP2820" s="89"/>
      <c r="AQ2820" s="89"/>
    </row>
    <row r="2821" spans="2:43" ht="12.75">
      <c r="B2821" s="89"/>
      <c r="C2821" s="89"/>
      <c r="AP2821" s="89"/>
      <c r="AQ2821" s="89"/>
    </row>
    <row r="2822" spans="2:43" ht="12.75">
      <c r="B2822" s="89"/>
      <c r="C2822" s="89"/>
      <c r="AP2822" s="89"/>
      <c r="AQ2822" s="89"/>
    </row>
    <row r="2823" spans="2:43" ht="12.75">
      <c r="B2823" s="89"/>
      <c r="C2823" s="89"/>
      <c r="AP2823" s="89"/>
      <c r="AQ2823" s="89"/>
    </row>
    <row r="2824" spans="2:43" ht="12.75">
      <c r="B2824" s="89"/>
      <c r="C2824" s="89"/>
      <c r="AP2824" s="89"/>
      <c r="AQ2824" s="89"/>
    </row>
    <row r="2825" spans="2:43" ht="12.75">
      <c r="B2825" s="89"/>
      <c r="C2825" s="89"/>
      <c r="AP2825" s="89"/>
      <c r="AQ2825" s="89"/>
    </row>
    <row r="2826" spans="2:43" ht="12.75">
      <c r="B2826" s="89"/>
      <c r="C2826" s="89"/>
      <c r="AP2826" s="89"/>
      <c r="AQ2826" s="89"/>
    </row>
    <row r="2827" spans="2:43" ht="12.75">
      <c r="B2827" s="89"/>
      <c r="C2827" s="89"/>
      <c r="AP2827" s="89"/>
      <c r="AQ2827" s="89"/>
    </row>
    <row r="2828" spans="2:43" ht="12.75">
      <c r="B2828" s="89"/>
      <c r="C2828" s="89"/>
      <c r="AP2828" s="89"/>
      <c r="AQ2828" s="89"/>
    </row>
    <row r="2829" spans="2:43" ht="12.75">
      <c r="B2829" s="89"/>
      <c r="C2829" s="89"/>
      <c r="AP2829" s="89"/>
      <c r="AQ2829" s="89"/>
    </row>
    <row r="2830" spans="2:43" ht="12.75">
      <c r="B2830" s="89"/>
      <c r="C2830" s="89"/>
      <c r="AP2830" s="89"/>
      <c r="AQ2830" s="89"/>
    </row>
    <row r="2831" spans="2:43" ht="12.75">
      <c r="B2831" s="89"/>
      <c r="C2831" s="89"/>
      <c r="AP2831" s="89"/>
      <c r="AQ2831" s="89"/>
    </row>
    <row r="2832" spans="2:43" ht="12.75">
      <c r="B2832" s="89"/>
      <c r="C2832" s="89"/>
      <c r="AP2832" s="89"/>
      <c r="AQ2832" s="89"/>
    </row>
    <row r="2833" spans="2:43" ht="12.75">
      <c r="B2833" s="89"/>
      <c r="C2833" s="89"/>
      <c r="AP2833" s="89"/>
      <c r="AQ2833" s="89"/>
    </row>
    <row r="2834" spans="2:43" ht="12.75">
      <c r="B2834" s="89"/>
      <c r="C2834" s="89"/>
      <c r="AP2834" s="89"/>
      <c r="AQ2834" s="89"/>
    </row>
    <row r="2835" spans="2:43" ht="12.75">
      <c r="B2835" s="89"/>
      <c r="C2835" s="89"/>
      <c r="AP2835" s="89"/>
      <c r="AQ2835" s="89"/>
    </row>
    <row r="2836" spans="2:43" ht="12.75">
      <c r="B2836" s="89"/>
      <c r="C2836" s="89"/>
      <c r="AP2836" s="89"/>
      <c r="AQ2836" s="89"/>
    </row>
    <row r="2837" spans="2:43" ht="12.75">
      <c r="B2837" s="89"/>
      <c r="C2837" s="89"/>
      <c r="AP2837" s="89"/>
      <c r="AQ2837" s="89"/>
    </row>
    <row r="2838" spans="2:43" ht="12.75">
      <c r="B2838" s="89"/>
      <c r="C2838" s="89"/>
      <c r="AP2838" s="89"/>
      <c r="AQ2838" s="89"/>
    </row>
    <row r="2839" spans="2:43" ht="12.75">
      <c r="B2839" s="89"/>
      <c r="C2839" s="89"/>
      <c r="AP2839" s="89"/>
      <c r="AQ2839" s="89"/>
    </row>
    <row r="2840" spans="2:43" ht="12.75">
      <c r="B2840" s="89"/>
      <c r="C2840" s="89"/>
      <c r="AP2840" s="89"/>
      <c r="AQ2840" s="89"/>
    </row>
    <row r="2841" spans="2:43" ht="12.75">
      <c r="B2841" s="89"/>
      <c r="C2841" s="89"/>
      <c r="AP2841" s="89"/>
      <c r="AQ2841" s="89"/>
    </row>
    <row r="2842" spans="2:43" ht="12.75">
      <c r="B2842" s="89"/>
      <c r="C2842" s="89"/>
      <c r="AP2842" s="89"/>
      <c r="AQ2842" s="89"/>
    </row>
    <row r="2843" spans="2:43" ht="12.75">
      <c r="B2843" s="89"/>
      <c r="C2843" s="89"/>
      <c r="AP2843" s="89"/>
      <c r="AQ2843" s="89"/>
    </row>
    <row r="2844" spans="2:43" ht="12.75">
      <c r="B2844" s="89"/>
      <c r="C2844" s="89"/>
      <c r="AP2844" s="89"/>
      <c r="AQ2844" s="89"/>
    </row>
    <row r="2845" spans="2:43" ht="12.75">
      <c r="B2845" s="89"/>
      <c r="C2845" s="89"/>
      <c r="AP2845" s="89"/>
      <c r="AQ2845" s="89"/>
    </row>
    <row r="2846" spans="2:43" ht="12.75">
      <c r="B2846" s="89"/>
      <c r="C2846" s="89"/>
      <c r="AP2846" s="89"/>
      <c r="AQ2846" s="89"/>
    </row>
    <row r="2847" spans="2:43" ht="12.75">
      <c r="B2847" s="89"/>
      <c r="C2847" s="89"/>
      <c r="AP2847" s="89"/>
      <c r="AQ2847" s="89"/>
    </row>
    <row r="2848" spans="2:43" ht="12.75">
      <c r="B2848" s="89"/>
      <c r="C2848" s="89"/>
      <c r="AP2848" s="89"/>
      <c r="AQ2848" s="89"/>
    </row>
    <row r="2849" spans="2:43" ht="12.75">
      <c r="B2849" s="89"/>
      <c r="C2849" s="89"/>
      <c r="AP2849" s="89"/>
      <c r="AQ2849" s="89"/>
    </row>
    <row r="2850" spans="2:43" ht="12.75">
      <c r="B2850" s="89"/>
      <c r="C2850" s="89"/>
      <c r="AP2850" s="89"/>
      <c r="AQ2850" s="89"/>
    </row>
    <row r="2851" spans="2:43" ht="12.75">
      <c r="B2851" s="89"/>
      <c r="C2851" s="89"/>
      <c r="AP2851" s="89"/>
      <c r="AQ2851" s="89"/>
    </row>
    <row r="2852" spans="2:43" ht="12.75">
      <c r="B2852" s="89"/>
      <c r="C2852" s="89"/>
      <c r="AP2852" s="89"/>
      <c r="AQ2852" s="89"/>
    </row>
    <row r="2853" spans="2:43" ht="12.75">
      <c r="B2853" s="89"/>
      <c r="C2853" s="89"/>
      <c r="AP2853" s="89"/>
      <c r="AQ2853" s="89"/>
    </row>
    <row r="2854" spans="2:43" ht="12.75">
      <c r="B2854" s="89"/>
      <c r="C2854" s="89"/>
      <c r="AP2854" s="89"/>
      <c r="AQ2854" s="89"/>
    </row>
    <row r="2855" spans="2:43" ht="12.75">
      <c r="B2855" s="89"/>
      <c r="C2855" s="89"/>
      <c r="AP2855" s="89"/>
      <c r="AQ2855" s="89"/>
    </row>
    <row r="2856" spans="2:43" ht="12.75">
      <c r="B2856" s="89"/>
      <c r="C2856" s="89"/>
      <c r="AP2856" s="89"/>
      <c r="AQ2856" s="89"/>
    </row>
    <row r="2857" spans="2:43" ht="12.75">
      <c r="B2857" s="89"/>
      <c r="C2857" s="89"/>
      <c r="AP2857" s="89"/>
      <c r="AQ2857" s="89"/>
    </row>
    <row r="2858" spans="2:43" ht="12.75">
      <c r="B2858" s="89"/>
      <c r="C2858" s="89"/>
      <c r="AP2858" s="89"/>
      <c r="AQ2858" s="89"/>
    </row>
    <row r="2859" spans="2:43" ht="12.75">
      <c r="B2859" s="89"/>
      <c r="C2859" s="89"/>
      <c r="AP2859" s="89"/>
      <c r="AQ2859" s="89"/>
    </row>
    <row r="2860" spans="2:43" ht="12.75">
      <c r="B2860" s="89"/>
      <c r="C2860" s="89"/>
      <c r="AP2860" s="89"/>
      <c r="AQ2860" s="89"/>
    </row>
    <row r="2861" spans="2:43" ht="12.75">
      <c r="B2861" s="89"/>
      <c r="C2861" s="89"/>
      <c r="AP2861" s="89"/>
      <c r="AQ2861" s="89"/>
    </row>
    <row r="2862" spans="2:43" ht="12.75">
      <c r="B2862" s="89"/>
      <c r="C2862" s="89"/>
      <c r="AP2862" s="89"/>
      <c r="AQ2862" s="89"/>
    </row>
    <row r="2863" spans="2:43" ht="12.75">
      <c r="B2863" s="89"/>
      <c r="C2863" s="89"/>
      <c r="AP2863" s="89"/>
      <c r="AQ2863" s="89"/>
    </row>
    <row r="2864" spans="2:43" ht="12.75">
      <c r="B2864" s="89"/>
      <c r="C2864" s="89"/>
      <c r="AP2864" s="89"/>
      <c r="AQ2864" s="89"/>
    </row>
    <row r="2865" spans="2:43" ht="12.75">
      <c r="B2865" s="89"/>
      <c r="C2865" s="89"/>
      <c r="AP2865" s="89"/>
      <c r="AQ2865" s="89"/>
    </row>
    <row r="2866" spans="2:43" ht="12.75">
      <c r="B2866" s="89"/>
      <c r="C2866" s="89"/>
      <c r="AP2866" s="89"/>
      <c r="AQ2866" s="89"/>
    </row>
    <row r="2867" spans="2:43" ht="12.75">
      <c r="B2867" s="89"/>
      <c r="C2867" s="89"/>
      <c r="AP2867" s="89"/>
      <c r="AQ2867" s="89"/>
    </row>
    <row r="2868" spans="2:43" ht="12.75">
      <c r="B2868" s="89"/>
      <c r="C2868" s="89"/>
      <c r="AP2868" s="89"/>
      <c r="AQ2868" s="89"/>
    </row>
    <row r="2869" spans="2:43" ht="12.75">
      <c r="B2869" s="89"/>
      <c r="C2869" s="89"/>
      <c r="AP2869" s="89"/>
      <c r="AQ2869" s="89"/>
    </row>
    <row r="2870" spans="2:43" ht="12.75">
      <c r="B2870" s="89"/>
      <c r="C2870" s="89"/>
      <c r="AP2870" s="89"/>
      <c r="AQ2870" s="89"/>
    </row>
    <row r="2871" spans="2:43" ht="12.75">
      <c r="B2871" s="89"/>
      <c r="C2871" s="89"/>
      <c r="AP2871" s="89"/>
      <c r="AQ2871" s="89"/>
    </row>
    <row r="2872" spans="2:43" ht="12.75">
      <c r="B2872" s="89"/>
      <c r="C2872" s="89"/>
      <c r="AP2872" s="89"/>
      <c r="AQ2872" s="89"/>
    </row>
    <row r="2873" spans="2:43" ht="12.75">
      <c r="B2873" s="89"/>
      <c r="C2873" s="89"/>
      <c r="AP2873" s="89"/>
      <c r="AQ2873" s="89"/>
    </row>
    <row r="2874" spans="2:43" ht="12.75">
      <c r="B2874" s="89"/>
      <c r="C2874" s="89"/>
      <c r="AP2874" s="89"/>
      <c r="AQ2874" s="89"/>
    </row>
    <row r="2875" spans="2:43" ht="12.75">
      <c r="B2875" s="89"/>
      <c r="C2875" s="89"/>
      <c r="AP2875" s="89"/>
      <c r="AQ2875" s="89"/>
    </row>
    <row r="2876" spans="2:43" ht="12.75">
      <c r="B2876" s="89"/>
      <c r="C2876" s="89"/>
      <c r="AP2876" s="89"/>
      <c r="AQ2876" s="89"/>
    </row>
    <row r="2877" spans="2:43" ht="12.75">
      <c r="B2877" s="89"/>
      <c r="C2877" s="89"/>
      <c r="AP2877" s="89"/>
      <c r="AQ2877" s="89"/>
    </row>
    <row r="2878" spans="2:43" ht="12.75">
      <c r="B2878" s="89"/>
      <c r="C2878" s="89"/>
      <c r="AP2878" s="89"/>
      <c r="AQ2878" s="89"/>
    </row>
    <row r="2879" spans="2:43" ht="12.75">
      <c r="B2879" s="89"/>
      <c r="C2879" s="89"/>
      <c r="AP2879" s="89"/>
      <c r="AQ2879" s="89"/>
    </row>
    <row r="2880" spans="2:43" ht="12.75">
      <c r="B2880" s="89"/>
      <c r="C2880" s="89"/>
      <c r="AP2880" s="89"/>
      <c r="AQ2880" s="89"/>
    </row>
    <row r="2881" spans="2:43" ht="12.75">
      <c r="B2881" s="89"/>
      <c r="C2881" s="89"/>
      <c r="AP2881" s="89"/>
      <c r="AQ2881" s="89"/>
    </row>
    <row r="2882" spans="2:43" ht="12.75">
      <c r="B2882" s="89"/>
      <c r="C2882" s="89"/>
      <c r="AP2882" s="89"/>
      <c r="AQ2882" s="89"/>
    </row>
    <row r="2883" spans="2:43" ht="12.75">
      <c r="B2883" s="89"/>
      <c r="C2883" s="89"/>
      <c r="AP2883" s="89"/>
      <c r="AQ2883" s="89"/>
    </row>
    <row r="2884" spans="2:43" ht="12.75">
      <c r="B2884" s="89"/>
      <c r="C2884" s="89"/>
      <c r="AP2884" s="89"/>
      <c r="AQ2884" s="89"/>
    </row>
    <row r="2885" spans="2:43" ht="12.75">
      <c r="B2885" s="89"/>
      <c r="C2885" s="89"/>
      <c r="AP2885" s="89"/>
      <c r="AQ2885" s="89"/>
    </row>
    <row r="2886" spans="2:43" ht="12.75">
      <c r="B2886" s="89"/>
      <c r="C2886" s="89"/>
      <c r="AP2886" s="89"/>
      <c r="AQ2886" s="89"/>
    </row>
    <row r="2887" spans="2:43" ht="12.75">
      <c r="B2887" s="89"/>
      <c r="C2887" s="89"/>
      <c r="AP2887" s="89"/>
      <c r="AQ2887" s="89"/>
    </row>
    <row r="2888" spans="2:43" ht="12.75">
      <c r="B2888" s="89"/>
      <c r="C2888" s="89"/>
      <c r="AP2888" s="89"/>
      <c r="AQ2888" s="89"/>
    </row>
    <row r="2889" spans="2:43" ht="12.75">
      <c r="B2889" s="89"/>
      <c r="C2889" s="89"/>
      <c r="AP2889" s="89"/>
      <c r="AQ2889" s="89"/>
    </row>
    <row r="2890" spans="2:43" ht="12.75">
      <c r="B2890" s="89"/>
      <c r="C2890" s="89"/>
      <c r="AP2890" s="89"/>
      <c r="AQ2890" s="89"/>
    </row>
    <row r="2891" spans="2:43" ht="12.75">
      <c r="B2891" s="89"/>
      <c r="C2891" s="89"/>
      <c r="AP2891" s="89"/>
      <c r="AQ2891" s="89"/>
    </row>
    <row r="2892" spans="2:43" ht="12.75">
      <c r="B2892" s="89"/>
      <c r="C2892" s="89"/>
      <c r="AP2892" s="89"/>
      <c r="AQ2892" s="89"/>
    </row>
    <row r="2893" spans="2:43" ht="12.75">
      <c r="B2893" s="89"/>
      <c r="C2893" s="89"/>
      <c r="AP2893" s="89"/>
      <c r="AQ2893" s="89"/>
    </row>
    <row r="2894" spans="2:43" ht="12.75">
      <c r="B2894" s="89"/>
      <c r="C2894" s="89"/>
      <c r="AP2894" s="89"/>
      <c r="AQ2894" s="89"/>
    </row>
    <row r="2895" spans="2:43" ht="12.75">
      <c r="B2895" s="89"/>
      <c r="C2895" s="89"/>
      <c r="AP2895" s="89"/>
      <c r="AQ2895" s="89"/>
    </row>
    <row r="2896" spans="2:43" ht="12.75">
      <c r="B2896" s="89"/>
      <c r="C2896" s="89"/>
      <c r="AP2896" s="89"/>
      <c r="AQ2896" s="89"/>
    </row>
    <row r="2897" spans="2:43" ht="12.75">
      <c r="B2897" s="89"/>
      <c r="C2897" s="89"/>
      <c r="AP2897" s="89"/>
      <c r="AQ2897" s="89"/>
    </row>
    <row r="2898" spans="2:43" ht="12.75">
      <c r="B2898" s="89"/>
      <c r="C2898" s="89"/>
      <c r="AP2898" s="89"/>
      <c r="AQ2898" s="89"/>
    </row>
    <row r="2899" spans="2:43" ht="12.75">
      <c r="B2899" s="89"/>
      <c r="C2899" s="89"/>
      <c r="AP2899" s="89"/>
      <c r="AQ2899" s="89"/>
    </row>
    <row r="2900" spans="2:43" ht="12.75">
      <c r="B2900" s="89"/>
      <c r="C2900" s="89"/>
      <c r="AP2900" s="89"/>
      <c r="AQ2900" s="89"/>
    </row>
    <row r="2901" spans="2:43" ht="12.75">
      <c r="B2901" s="89"/>
      <c r="C2901" s="89"/>
      <c r="AP2901" s="89"/>
      <c r="AQ2901" s="89"/>
    </row>
    <row r="2902" spans="2:43" ht="12.75">
      <c r="B2902" s="89"/>
      <c r="C2902" s="89"/>
      <c r="AP2902" s="89"/>
      <c r="AQ2902" s="89"/>
    </row>
    <row r="2903" spans="2:43" ht="12.75">
      <c r="B2903" s="89"/>
      <c r="C2903" s="89"/>
      <c r="AP2903" s="89"/>
      <c r="AQ2903" s="89"/>
    </row>
    <row r="2904" spans="2:43" ht="12.75">
      <c r="B2904" s="89"/>
      <c r="C2904" s="89"/>
      <c r="AP2904" s="89"/>
      <c r="AQ2904" s="89"/>
    </row>
    <row r="2905" spans="2:43" ht="12.75">
      <c r="B2905" s="89"/>
      <c r="C2905" s="89"/>
      <c r="AP2905" s="89"/>
      <c r="AQ2905" s="89"/>
    </row>
    <row r="2906" spans="2:43" ht="12.75">
      <c r="B2906" s="89"/>
      <c r="C2906" s="89"/>
      <c r="AP2906" s="89"/>
      <c r="AQ2906" s="89"/>
    </row>
    <row r="2907" spans="2:43" ht="12.75">
      <c r="B2907" s="89"/>
      <c r="C2907" s="89"/>
      <c r="AP2907" s="89"/>
      <c r="AQ2907" s="89"/>
    </row>
    <row r="2908" spans="2:43" ht="12.75">
      <c r="B2908" s="89"/>
      <c r="C2908" s="89"/>
      <c r="AP2908" s="89"/>
      <c r="AQ2908" s="89"/>
    </row>
    <row r="2909" spans="2:43" ht="12.75">
      <c r="B2909" s="89"/>
      <c r="C2909" s="89"/>
      <c r="AP2909" s="89"/>
      <c r="AQ2909" s="89"/>
    </row>
    <row r="2910" spans="2:43" ht="12.75">
      <c r="B2910" s="89"/>
      <c r="C2910" s="89"/>
      <c r="AP2910" s="89"/>
      <c r="AQ2910" s="89"/>
    </row>
    <row r="2911" spans="2:43" ht="12.75">
      <c r="B2911" s="89"/>
      <c r="C2911" s="89"/>
      <c r="AP2911" s="89"/>
      <c r="AQ2911" s="89"/>
    </row>
    <row r="2912" spans="2:43" ht="12.75">
      <c r="B2912" s="89"/>
      <c r="C2912" s="89"/>
      <c r="AP2912" s="89"/>
      <c r="AQ2912" s="89"/>
    </row>
    <row r="2913" spans="2:43" ht="12.75">
      <c r="B2913" s="89"/>
      <c r="C2913" s="89"/>
      <c r="AP2913" s="89"/>
      <c r="AQ2913" s="89"/>
    </row>
    <row r="2914" spans="2:43" ht="12.75">
      <c r="B2914" s="89"/>
      <c r="C2914" s="89"/>
      <c r="AP2914" s="89"/>
      <c r="AQ2914" s="89"/>
    </row>
    <row r="2915" spans="2:43" ht="12.75">
      <c r="B2915" s="89"/>
      <c r="C2915" s="89"/>
      <c r="AP2915" s="89"/>
      <c r="AQ2915" s="89"/>
    </row>
    <row r="2916" spans="2:43" ht="12.75">
      <c r="B2916" s="89"/>
      <c r="C2916" s="89"/>
      <c r="AP2916" s="89"/>
      <c r="AQ2916" s="89"/>
    </row>
    <row r="2917" spans="2:43" ht="12.75">
      <c r="B2917" s="89"/>
      <c r="C2917" s="89"/>
      <c r="AP2917" s="89"/>
      <c r="AQ2917" s="89"/>
    </row>
    <row r="2918" spans="2:43" ht="12.75">
      <c r="B2918" s="89"/>
      <c r="C2918" s="89"/>
      <c r="AP2918" s="89"/>
      <c r="AQ2918" s="89"/>
    </row>
    <row r="2919" spans="2:43" ht="12.75">
      <c r="B2919" s="89"/>
      <c r="C2919" s="89"/>
      <c r="AP2919" s="89"/>
      <c r="AQ2919" s="89"/>
    </row>
    <row r="2920" spans="2:43" ht="12.75">
      <c r="B2920" s="89"/>
      <c r="C2920" s="89"/>
      <c r="AP2920" s="89"/>
      <c r="AQ2920" s="89"/>
    </row>
    <row r="2921" spans="2:43" ht="12.75">
      <c r="B2921" s="89"/>
      <c r="C2921" s="89"/>
      <c r="AP2921" s="89"/>
      <c r="AQ2921" s="89"/>
    </row>
    <row r="2922" spans="2:43" ht="12.75">
      <c r="B2922" s="89"/>
      <c r="C2922" s="89"/>
      <c r="AP2922" s="89"/>
      <c r="AQ2922" s="89"/>
    </row>
    <row r="2923" spans="2:43" ht="12.75">
      <c r="B2923" s="89"/>
      <c r="C2923" s="89"/>
      <c r="AP2923" s="89"/>
      <c r="AQ2923" s="89"/>
    </row>
    <row r="2924" spans="2:43" ht="12.75">
      <c r="B2924" s="89"/>
      <c r="C2924" s="89"/>
      <c r="AP2924" s="89"/>
      <c r="AQ2924" s="89"/>
    </row>
    <row r="2925" spans="2:43" ht="12.75">
      <c r="B2925" s="89"/>
      <c r="C2925" s="89"/>
      <c r="AP2925" s="89"/>
      <c r="AQ2925" s="89"/>
    </row>
    <row r="2926" spans="2:43" ht="12.75">
      <c r="B2926" s="89"/>
      <c r="C2926" s="89"/>
      <c r="AP2926" s="89"/>
      <c r="AQ2926" s="89"/>
    </row>
    <row r="2927" spans="2:43" ht="12.75">
      <c r="B2927" s="89"/>
      <c r="C2927" s="89"/>
      <c r="AP2927" s="89"/>
      <c r="AQ2927" s="89"/>
    </row>
    <row r="2928" spans="2:43" ht="12.75">
      <c r="B2928" s="89"/>
      <c r="C2928" s="89"/>
      <c r="AP2928" s="89"/>
      <c r="AQ2928" s="89"/>
    </row>
    <row r="2929" spans="2:43" ht="12.75">
      <c r="B2929" s="89"/>
      <c r="C2929" s="89"/>
      <c r="AP2929" s="89"/>
      <c r="AQ2929" s="89"/>
    </row>
    <row r="2930" spans="2:43" ht="12.75">
      <c r="B2930" s="89"/>
      <c r="C2930" s="89"/>
      <c r="AP2930" s="89"/>
      <c r="AQ2930" s="89"/>
    </row>
    <row r="2931" spans="2:43" ht="12.75">
      <c r="B2931" s="89"/>
      <c r="C2931" s="89"/>
      <c r="AP2931" s="89"/>
      <c r="AQ2931" s="89"/>
    </row>
    <row r="2932" spans="2:43" ht="12.75">
      <c r="B2932" s="89"/>
      <c r="C2932" s="89"/>
      <c r="AP2932" s="89"/>
      <c r="AQ2932" s="89"/>
    </row>
    <row r="2933" spans="2:43" ht="12.75">
      <c r="B2933" s="89"/>
      <c r="C2933" s="89"/>
      <c r="AP2933" s="89"/>
      <c r="AQ2933" s="89"/>
    </row>
    <row r="2934" spans="2:43" ht="12.75">
      <c r="B2934" s="89"/>
      <c r="C2934" s="89"/>
      <c r="AP2934" s="89"/>
      <c r="AQ2934" s="89"/>
    </row>
    <row r="2935" spans="2:43" ht="12.75">
      <c r="B2935" s="89"/>
      <c r="C2935" s="89"/>
      <c r="AP2935" s="89"/>
      <c r="AQ2935" s="89"/>
    </row>
    <row r="2936" spans="2:43" ht="12.75">
      <c r="B2936" s="89"/>
      <c r="C2936" s="89"/>
      <c r="AP2936" s="89"/>
      <c r="AQ2936" s="89"/>
    </row>
    <row r="2937" spans="2:43" ht="12.75">
      <c r="B2937" s="89"/>
      <c r="C2937" s="89"/>
      <c r="AP2937" s="89"/>
      <c r="AQ2937" s="89"/>
    </row>
    <row r="2938" spans="2:43" ht="12.75">
      <c r="B2938" s="89"/>
      <c r="C2938" s="89"/>
      <c r="AP2938" s="89"/>
      <c r="AQ2938" s="89"/>
    </row>
    <row r="2939" spans="2:43" ht="12.75">
      <c r="B2939" s="89"/>
      <c r="C2939" s="89"/>
      <c r="AP2939" s="89"/>
      <c r="AQ2939" s="89"/>
    </row>
    <row r="2940" spans="2:43" ht="12.75">
      <c r="B2940" s="89"/>
      <c r="C2940" s="89"/>
      <c r="AP2940" s="89"/>
      <c r="AQ2940" s="89"/>
    </row>
    <row r="2941" spans="2:43" ht="12.75">
      <c r="B2941" s="89"/>
      <c r="C2941" s="89"/>
      <c r="AP2941" s="89"/>
      <c r="AQ2941" s="89"/>
    </row>
    <row r="2942" spans="2:43" ht="12.75">
      <c r="B2942" s="89"/>
      <c r="C2942" s="89"/>
      <c r="AP2942" s="89"/>
      <c r="AQ2942" s="89"/>
    </row>
    <row r="2943" spans="2:43" ht="12.75">
      <c r="B2943" s="89"/>
      <c r="C2943" s="89"/>
      <c r="AP2943" s="89"/>
      <c r="AQ2943" s="89"/>
    </row>
    <row r="2944" spans="2:43" ht="12.75">
      <c r="B2944" s="89"/>
      <c r="C2944" s="89"/>
      <c r="AP2944" s="89"/>
      <c r="AQ2944" s="89"/>
    </row>
    <row r="2945" spans="2:43" ht="12.75">
      <c r="B2945" s="89"/>
      <c r="C2945" s="89"/>
      <c r="AP2945" s="89"/>
      <c r="AQ2945" s="89"/>
    </row>
    <row r="2946" spans="2:43" ht="12.75">
      <c r="B2946" s="89"/>
      <c r="C2946" s="89"/>
      <c r="AP2946" s="89"/>
      <c r="AQ2946" s="89"/>
    </row>
    <row r="2947" spans="2:43" ht="12.75">
      <c r="B2947" s="89"/>
      <c r="C2947" s="89"/>
      <c r="AP2947" s="89"/>
      <c r="AQ2947" s="89"/>
    </row>
    <row r="2948" spans="2:43" ht="12.75">
      <c r="B2948" s="89"/>
      <c r="C2948" s="89"/>
      <c r="AP2948" s="89"/>
      <c r="AQ2948" s="89"/>
    </row>
    <row r="2949" spans="2:43" ht="12.75">
      <c r="B2949" s="89"/>
      <c r="C2949" s="89"/>
      <c r="AP2949" s="89"/>
      <c r="AQ2949" s="89"/>
    </row>
    <row r="2950" spans="2:43" ht="12.75">
      <c r="B2950" s="89"/>
      <c r="C2950" s="89"/>
      <c r="AP2950" s="89"/>
      <c r="AQ2950" s="89"/>
    </row>
    <row r="2951" spans="2:43" ht="12.75">
      <c r="B2951" s="89"/>
      <c r="C2951" s="89"/>
      <c r="AP2951" s="89"/>
      <c r="AQ2951" s="89"/>
    </row>
    <row r="2952" spans="2:43" ht="12.75">
      <c r="B2952" s="89"/>
      <c r="C2952" s="89"/>
      <c r="AP2952" s="89"/>
      <c r="AQ2952" s="89"/>
    </row>
    <row r="2953" spans="2:43" ht="12.75">
      <c r="B2953" s="89"/>
      <c r="C2953" s="89"/>
      <c r="AP2953" s="89"/>
      <c r="AQ2953" s="89"/>
    </row>
    <row r="2954" spans="2:43" ht="12.75">
      <c r="B2954" s="89"/>
      <c r="C2954" s="89"/>
      <c r="AP2954" s="89"/>
      <c r="AQ2954" s="89"/>
    </row>
    <row r="2955" spans="2:43" ht="12.75">
      <c r="B2955" s="89"/>
      <c r="C2955" s="89"/>
      <c r="AP2955" s="89"/>
      <c r="AQ2955" s="89"/>
    </row>
    <row r="2956" spans="2:43" ht="12.75">
      <c r="B2956" s="89"/>
      <c r="C2956" s="89"/>
      <c r="AP2956" s="89"/>
      <c r="AQ2956" s="89"/>
    </row>
    <row r="2957" spans="2:43" ht="12.75">
      <c r="B2957" s="89"/>
      <c r="C2957" s="89"/>
      <c r="AP2957" s="89"/>
      <c r="AQ2957" s="89"/>
    </row>
    <row r="2958" spans="2:43" ht="12.75">
      <c r="B2958" s="89"/>
      <c r="C2958" s="89"/>
      <c r="AP2958" s="89"/>
      <c r="AQ2958" s="89"/>
    </row>
    <row r="2959" spans="2:43" ht="12.75">
      <c r="B2959" s="89"/>
      <c r="C2959" s="89"/>
      <c r="AP2959" s="89"/>
      <c r="AQ2959" s="89"/>
    </row>
    <row r="2960" spans="2:43" ht="12.75">
      <c r="B2960" s="89"/>
      <c r="C2960" s="89"/>
      <c r="AP2960" s="89"/>
      <c r="AQ2960" s="89"/>
    </row>
    <row r="2961" spans="2:43" ht="12.75">
      <c r="B2961" s="89"/>
      <c r="C2961" s="89"/>
      <c r="AP2961" s="89"/>
      <c r="AQ2961" s="89"/>
    </row>
    <row r="2962" spans="2:43" ht="12.75">
      <c r="B2962" s="89"/>
      <c r="C2962" s="89"/>
      <c r="AP2962" s="89"/>
      <c r="AQ2962" s="89"/>
    </row>
    <row r="2963" spans="2:43" ht="12.75">
      <c r="B2963" s="89"/>
      <c r="C2963" s="89"/>
      <c r="AP2963" s="89"/>
      <c r="AQ2963" s="89"/>
    </row>
    <row r="2964" spans="2:43" ht="12.75">
      <c r="B2964" s="89"/>
      <c r="C2964" s="89"/>
      <c r="AP2964" s="89"/>
      <c r="AQ2964" s="89"/>
    </row>
    <row r="2965" spans="2:43" ht="12.75">
      <c r="B2965" s="89"/>
      <c r="C2965" s="89"/>
      <c r="AP2965" s="89"/>
      <c r="AQ2965" s="89"/>
    </row>
    <row r="2966" spans="2:43" ht="12.75">
      <c r="B2966" s="89"/>
      <c r="C2966" s="89"/>
      <c r="AP2966" s="89"/>
      <c r="AQ2966" s="89"/>
    </row>
    <row r="2967" spans="2:43" ht="12.75">
      <c r="B2967" s="89"/>
      <c r="C2967" s="89"/>
      <c r="AP2967" s="89"/>
      <c r="AQ2967" s="89"/>
    </row>
    <row r="2968" spans="2:43" ht="12.75">
      <c r="B2968" s="89"/>
      <c r="C2968" s="89"/>
      <c r="AP2968" s="89"/>
      <c r="AQ2968" s="89"/>
    </row>
    <row r="2969" spans="2:43" ht="12.75">
      <c r="B2969" s="89"/>
      <c r="C2969" s="89"/>
      <c r="AP2969" s="89"/>
      <c r="AQ2969" s="89"/>
    </row>
    <row r="2970" spans="2:43" ht="12.75">
      <c r="B2970" s="89"/>
      <c r="C2970" s="89"/>
      <c r="AP2970" s="89"/>
      <c r="AQ2970" s="89"/>
    </row>
    <row r="2971" spans="2:43" ht="12.75">
      <c r="B2971" s="89"/>
      <c r="C2971" s="89"/>
      <c r="AP2971" s="89"/>
      <c r="AQ2971" s="89"/>
    </row>
    <row r="2972" spans="2:43" ht="12.75">
      <c r="B2972" s="89"/>
      <c r="C2972" s="89"/>
      <c r="AP2972" s="89"/>
      <c r="AQ2972" s="89"/>
    </row>
    <row r="2973" spans="2:43" ht="12.75">
      <c r="B2973" s="89"/>
      <c r="C2973" s="89"/>
      <c r="AP2973" s="89"/>
      <c r="AQ2973" s="89"/>
    </row>
    <row r="2974" spans="2:43" ht="12.75">
      <c r="B2974" s="89"/>
      <c r="C2974" s="89"/>
      <c r="AP2974" s="89"/>
      <c r="AQ2974" s="89"/>
    </row>
    <row r="2975" spans="2:43" ht="12.75">
      <c r="B2975" s="89"/>
      <c r="C2975" s="89"/>
      <c r="AP2975" s="89"/>
      <c r="AQ2975" s="89"/>
    </row>
    <row r="2976" spans="2:43" ht="12.75">
      <c r="B2976" s="89"/>
      <c r="C2976" s="89"/>
      <c r="AP2976" s="89"/>
      <c r="AQ2976" s="89"/>
    </row>
    <row r="2977" spans="2:43" ht="12.75">
      <c r="B2977" s="89"/>
      <c r="C2977" s="89"/>
      <c r="AP2977" s="89"/>
      <c r="AQ2977" s="89"/>
    </row>
    <row r="2978" spans="2:43" ht="12.75">
      <c r="B2978" s="89"/>
      <c r="C2978" s="89"/>
      <c r="AP2978" s="89"/>
      <c r="AQ2978" s="89"/>
    </row>
    <row r="2979" spans="2:43" ht="12.75">
      <c r="B2979" s="89"/>
      <c r="C2979" s="89"/>
      <c r="AP2979" s="89"/>
      <c r="AQ2979" s="89"/>
    </row>
    <row r="2980" spans="2:43" ht="12.75">
      <c r="B2980" s="89"/>
      <c r="C2980" s="89"/>
      <c r="AP2980" s="89"/>
      <c r="AQ2980" s="89"/>
    </row>
    <row r="2981" spans="2:43" ht="12.75">
      <c r="B2981" s="89"/>
      <c r="C2981" s="89"/>
      <c r="AP2981" s="89"/>
      <c r="AQ2981" s="89"/>
    </row>
    <row r="2982" spans="2:43" ht="12.75">
      <c r="B2982" s="89"/>
      <c r="C2982" s="89"/>
      <c r="AP2982" s="89"/>
      <c r="AQ2982" s="89"/>
    </row>
    <row r="2983" spans="2:43" ht="12.75">
      <c r="B2983" s="89"/>
      <c r="C2983" s="89"/>
      <c r="AP2983" s="89"/>
      <c r="AQ2983" s="89"/>
    </row>
    <row r="2984" spans="2:43" ht="12.75">
      <c r="B2984" s="89"/>
      <c r="C2984" s="89"/>
      <c r="AP2984" s="89"/>
      <c r="AQ2984" s="89"/>
    </row>
    <row r="2985" spans="2:43" ht="12.75">
      <c r="B2985" s="89"/>
      <c r="C2985" s="89"/>
      <c r="AP2985" s="89"/>
      <c r="AQ2985" s="89"/>
    </row>
    <row r="2986" spans="2:43" ht="12.75">
      <c r="B2986" s="89"/>
      <c r="C2986" s="89"/>
      <c r="AP2986" s="89"/>
      <c r="AQ2986" s="89"/>
    </row>
    <row r="2987" spans="2:43" ht="12.75">
      <c r="B2987" s="89"/>
      <c r="C2987" s="89"/>
      <c r="AP2987" s="89"/>
      <c r="AQ2987" s="89"/>
    </row>
    <row r="2988" spans="2:43" ht="12.75">
      <c r="B2988" s="89"/>
      <c r="C2988" s="89"/>
      <c r="AP2988" s="89"/>
      <c r="AQ2988" s="89"/>
    </row>
    <row r="2989" spans="2:43" ht="12.75">
      <c r="B2989" s="89"/>
      <c r="C2989" s="89"/>
      <c r="AP2989" s="89"/>
      <c r="AQ2989" s="89"/>
    </row>
    <row r="2990" spans="2:43" ht="12.75">
      <c r="B2990" s="89"/>
      <c r="C2990" s="89"/>
      <c r="AP2990" s="89"/>
      <c r="AQ2990" s="89"/>
    </row>
    <row r="2991" spans="2:43" ht="12.75">
      <c r="B2991" s="89"/>
      <c r="C2991" s="89"/>
      <c r="AP2991" s="89"/>
      <c r="AQ2991" s="89"/>
    </row>
    <row r="2992" spans="2:43" ht="12.75">
      <c r="B2992" s="89"/>
      <c r="C2992" s="89"/>
      <c r="AP2992" s="89"/>
      <c r="AQ2992" s="89"/>
    </row>
    <row r="2993" spans="2:43" ht="12.75">
      <c r="B2993" s="89"/>
      <c r="C2993" s="89"/>
      <c r="AP2993" s="89"/>
      <c r="AQ2993" s="89"/>
    </row>
    <row r="2994" spans="2:43" ht="12.75">
      <c r="B2994" s="89"/>
      <c r="C2994" s="89"/>
      <c r="AP2994" s="89"/>
      <c r="AQ2994" s="89"/>
    </row>
    <row r="2995" spans="2:43" ht="12.75">
      <c r="B2995" s="89"/>
      <c r="C2995" s="89"/>
      <c r="AP2995" s="89"/>
      <c r="AQ2995" s="89"/>
    </row>
    <row r="2996" spans="2:43" ht="12.75">
      <c r="B2996" s="89"/>
      <c r="C2996" s="89"/>
      <c r="AP2996" s="89"/>
      <c r="AQ2996" s="89"/>
    </row>
    <row r="2997" spans="2:43" ht="12.75">
      <c r="B2997" s="89"/>
      <c r="C2997" s="89"/>
      <c r="AP2997" s="89"/>
      <c r="AQ2997" s="89"/>
    </row>
    <row r="2998" spans="2:43" ht="12.75">
      <c r="B2998" s="89"/>
      <c r="C2998" s="89"/>
      <c r="AP2998" s="89"/>
      <c r="AQ2998" s="89"/>
    </row>
    <row r="2999" spans="2:43" ht="12.75">
      <c r="B2999" s="89"/>
      <c r="C2999" s="89"/>
      <c r="AP2999" s="89"/>
      <c r="AQ2999" s="89"/>
    </row>
    <row r="3000" spans="2:43" ht="12.75">
      <c r="B3000" s="89"/>
      <c r="C3000" s="89"/>
      <c r="AP3000" s="89"/>
      <c r="AQ3000" s="89"/>
    </row>
    <row r="3001" spans="2:43" ht="12.75">
      <c r="B3001" s="89"/>
      <c r="C3001" s="89"/>
      <c r="AP3001" s="89"/>
      <c r="AQ3001" s="89"/>
    </row>
    <row r="3002" spans="2:43" ht="12.75">
      <c r="B3002" s="89"/>
      <c r="C3002" s="89"/>
      <c r="AP3002" s="89"/>
      <c r="AQ3002" s="89"/>
    </row>
    <row r="3003" spans="2:43" ht="12.75">
      <c r="B3003" s="89"/>
      <c r="C3003" s="89"/>
      <c r="AP3003" s="89"/>
      <c r="AQ3003" s="89"/>
    </row>
    <row r="3004" spans="2:43" ht="12.75">
      <c r="B3004" s="89"/>
      <c r="C3004" s="89"/>
      <c r="AP3004" s="89"/>
      <c r="AQ3004" s="89"/>
    </row>
    <row r="3005" spans="2:43" ht="12.75">
      <c r="B3005" s="89"/>
      <c r="C3005" s="89"/>
      <c r="AP3005" s="89"/>
      <c r="AQ3005" s="89"/>
    </row>
    <row r="3006" spans="2:43" ht="12.75">
      <c r="B3006" s="89"/>
      <c r="C3006" s="89"/>
      <c r="AP3006" s="89"/>
      <c r="AQ3006" s="89"/>
    </row>
    <row r="3007" spans="2:43" ht="12.75">
      <c r="B3007" s="89"/>
      <c r="C3007" s="89"/>
      <c r="AP3007" s="89"/>
      <c r="AQ3007" s="89"/>
    </row>
    <row r="3008" spans="2:43" ht="12.75">
      <c r="B3008" s="89"/>
      <c r="C3008" s="89"/>
      <c r="AP3008" s="89"/>
      <c r="AQ3008" s="89"/>
    </row>
    <row r="3009" spans="2:43" ht="12.75">
      <c r="B3009" s="89"/>
      <c r="C3009" s="89"/>
      <c r="AP3009" s="89"/>
      <c r="AQ3009" s="89"/>
    </row>
    <row r="3010" spans="2:43" ht="12.75">
      <c r="B3010" s="89"/>
      <c r="C3010" s="89"/>
      <c r="AP3010" s="89"/>
      <c r="AQ3010" s="89"/>
    </row>
    <row r="3011" spans="2:43" ht="12.75">
      <c r="B3011" s="89"/>
      <c r="C3011" s="89"/>
      <c r="AP3011" s="89"/>
      <c r="AQ3011" s="89"/>
    </row>
    <row r="3012" spans="2:43" ht="12.75">
      <c r="B3012" s="89"/>
      <c r="C3012" s="89"/>
      <c r="AP3012" s="89"/>
      <c r="AQ3012" s="89"/>
    </row>
    <row r="3013" spans="2:43" ht="12.75">
      <c r="B3013" s="89"/>
      <c r="C3013" s="89"/>
      <c r="AP3013" s="89"/>
      <c r="AQ3013" s="89"/>
    </row>
    <row r="3014" spans="2:43" ht="12.75">
      <c r="B3014" s="89"/>
      <c r="C3014" s="89"/>
      <c r="AP3014" s="89"/>
      <c r="AQ3014" s="89"/>
    </row>
    <row r="3015" spans="2:43" ht="12.75">
      <c r="B3015" s="89"/>
      <c r="C3015" s="89"/>
      <c r="AP3015" s="89"/>
      <c r="AQ3015" s="89"/>
    </row>
    <row r="3016" spans="2:43" ht="12.75">
      <c r="B3016" s="89"/>
      <c r="C3016" s="89"/>
      <c r="AP3016" s="89"/>
      <c r="AQ3016" s="89"/>
    </row>
    <row r="3017" spans="2:43" ht="12.75">
      <c r="B3017" s="89"/>
      <c r="C3017" s="89"/>
      <c r="AP3017" s="89"/>
      <c r="AQ3017" s="89"/>
    </row>
    <row r="3018" spans="2:43" ht="12.75">
      <c r="B3018" s="89"/>
      <c r="C3018" s="89"/>
      <c r="AP3018" s="89"/>
      <c r="AQ3018" s="89"/>
    </row>
    <row r="3019" spans="2:43" ht="12.75">
      <c r="B3019" s="89"/>
      <c r="C3019" s="89"/>
      <c r="AP3019" s="89"/>
      <c r="AQ3019" s="89"/>
    </row>
    <row r="3020" spans="2:43" ht="12.75">
      <c r="B3020" s="89"/>
      <c r="C3020" s="89"/>
      <c r="AP3020" s="89"/>
      <c r="AQ3020" s="89"/>
    </row>
    <row r="3021" spans="2:43" ht="12.75">
      <c r="B3021" s="89"/>
      <c r="C3021" s="89"/>
      <c r="AP3021" s="89"/>
      <c r="AQ3021" s="89"/>
    </row>
    <row r="3022" spans="2:43" ht="12.75">
      <c r="B3022" s="89"/>
      <c r="C3022" s="89"/>
      <c r="AP3022" s="89"/>
      <c r="AQ3022" s="89"/>
    </row>
    <row r="3023" spans="2:43" ht="12.75">
      <c r="B3023" s="89"/>
      <c r="C3023" s="89"/>
      <c r="AP3023" s="89"/>
      <c r="AQ3023" s="89"/>
    </row>
    <row r="3024" spans="2:43" ht="12.75">
      <c r="B3024" s="89"/>
      <c r="C3024" s="89"/>
      <c r="AP3024" s="89"/>
      <c r="AQ3024" s="89"/>
    </row>
    <row r="3025" spans="2:43" ht="12.75">
      <c r="B3025" s="89"/>
      <c r="C3025" s="89"/>
      <c r="AP3025" s="89"/>
      <c r="AQ3025" s="89"/>
    </row>
    <row r="3026" spans="2:43" ht="12.75">
      <c r="B3026" s="89"/>
      <c r="C3026" s="89"/>
      <c r="AP3026" s="89"/>
      <c r="AQ3026" s="89"/>
    </row>
    <row r="3027" spans="2:43" ht="12.75">
      <c r="B3027" s="89"/>
      <c r="C3027" s="89"/>
      <c r="AP3027" s="89"/>
      <c r="AQ3027" s="89"/>
    </row>
    <row r="3028" spans="2:43" ht="12.75">
      <c r="B3028" s="89"/>
      <c r="C3028" s="89"/>
      <c r="AP3028" s="89"/>
      <c r="AQ3028" s="89"/>
    </row>
    <row r="3029" spans="2:43" ht="12.75">
      <c r="B3029" s="89"/>
      <c r="C3029" s="89"/>
      <c r="AP3029" s="89"/>
      <c r="AQ3029" s="89"/>
    </row>
    <row r="3030" spans="2:43" ht="12.75">
      <c r="B3030" s="89"/>
      <c r="C3030" s="89"/>
      <c r="AP3030" s="89"/>
      <c r="AQ3030" s="89"/>
    </row>
    <row r="3031" spans="2:43" ht="12.75">
      <c r="B3031" s="89"/>
      <c r="C3031" s="89"/>
      <c r="AP3031" s="89"/>
      <c r="AQ3031" s="89"/>
    </row>
    <row r="3032" spans="2:43" ht="12.75">
      <c r="B3032" s="89"/>
      <c r="C3032" s="89"/>
      <c r="AP3032" s="89"/>
      <c r="AQ3032" s="89"/>
    </row>
    <row r="3033" spans="2:43" ht="12.75">
      <c r="B3033" s="89"/>
      <c r="C3033" s="89"/>
      <c r="AP3033" s="89"/>
      <c r="AQ3033" s="89"/>
    </row>
    <row r="3034" spans="2:43" ht="12.75">
      <c r="B3034" s="89"/>
      <c r="C3034" s="89"/>
      <c r="AP3034" s="89"/>
      <c r="AQ3034" s="89"/>
    </row>
    <row r="3035" spans="2:43" ht="12.75">
      <c r="B3035" s="89"/>
      <c r="C3035" s="89"/>
      <c r="AP3035" s="89"/>
      <c r="AQ3035" s="89"/>
    </row>
    <row r="3036" spans="2:43" ht="12.75">
      <c r="B3036" s="89"/>
      <c r="C3036" s="89"/>
      <c r="AP3036" s="89"/>
      <c r="AQ3036" s="89"/>
    </row>
    <row r="3037" spans="2:43" ht="12.75">
      <c r="B3037" s="89"/>
      <c r="C3037" s="89"/>
      <c r="AP3037" s="89"/>
      <c r="AQ3037" s="89"/>
    </row>
    <row r="3038" spans="2:43" ht="12.75">
      <c r="B3038" s="89"/>
      <c r="C3038" s="89"/>
      <c r="AP3038" s="89"/>
      <c r="AQ3038" s="89"/>
    </row>
    <row r="3039" spans="2:43" ht="12.75">
      <c r="B3039" s="89"/>
      <c r="C3039" s="89"/>
      <c r="AP3039" s="89"/>
      <c r="AQ3039" s="89"/>
    </row>
    <row r="3040" spans="2:43" ht="12.75">
      <c r="B3040" s="89"/>
      <c r="C3040" s="89"/>
      <c r="AP3040" s="89"/>
      <c r="AQ3040" s="89"/>
    </row>
    <row r="3041" spans="2:43" ht="12.75">
      <c r="B3041" s="89"/>
      <c r="C3041" s="89"/>
      <c r="AP3041" s="89"/>
      <c r="AQ3041" s="89"/>
    </row>
    <row r="3042" spans="2:43" ht="12.75">
      <c r="B3042" s="89"/>
      <c r="C3042" s="89"/>
      <c r="AP3042" s="89"/>
      <c r="AQ3042" s="89"/>
    </row>
    <row r="3043" spans="2:43" ht="12.75">
      <c r="B3043" s="89"/>
      <c r="C3043" s="89"/>
      <c r="AP3043" s="89"/>
      <c r="AQ3043" s="89"/>
    </row>
    <row r="3044" spans="2:43" ht="12.75">
      <c r="B3044" s="89"/>
      <c r="C3044" s="89"/>
      <c r="AP3044" s="89"/>
      <c r="AQ3044" s="89"/>
    </row>
    <row r="3045" spans="2:43" ht="12.75">
      <c r="B3045" s="89"/>
      <c r="C3045" s="89"/>
      <c r="AP3045" s="89"/>
      <c r="AQ3045" s="89"/>
    </row>
    <row r="3046" spans="2:43" ht="12.75">
      <c r="B3046" s="89"/>
      <c r="C3046" s="89"/>
      <c r="AP3046" s="89"/>
      <c r="AQ3046" s="89"/>
    </row>
    <row r="3047" spans="2:43" ht="12.75">
      <c r="B3047" s="89"/>
      <c r="C3047" s="89"/>
      <c r="AP3047" s="89"/>
      <c r="AQ3047" s="89"/>
    </row>
    <row r="3048" spans="2:43" ht="12.75">
      <c r="B3048" s="89"/>
      <c r="C3048" s="89"/>
      <c r="AP3048" s="89"/>
      <c r="AQ3048" s="89"/>
    </row>
    <row r="3049" spans="2:43" ht="12.75">
      <c r="B3049" s="89"/>
      <c r="C3049" s="89"/>
      <c r="AP3049" s="89"/>
      <c r="AQ3049" s="89"/>
    </row>
    <row r="3050" spans="2:43" ht="12.75">
      <c r="B3050" s="89"/>
      <c r="C3050" s="89"/>
      <c r="AP3050" s="89"/>
      <c r="AQ3050" s="89"/>
    </row>
    <row r="3051" spans="2:43" ht="12.75">
      <c r="B3051" s="89"/>
      <c r="C3051" s="89"/>
      <c r="AP3051" s="89"/>
      <c r="AQ3051" s="89"/>
    </row>
    <row r="3052" spans="2:43" ht="12.75">
      <c r="B3052" s="89"/>
      <c r="C3052" s="89"/>
      <c r="AP3052" s="89"/>
      <c r="AQ3052" s="89"/>
    </row>
    <row r="3053" spans="2:43" ht="12.75">
      <c r="B3053" s="89"/>
      <c r="C3053" s="89"/>
      <c r="AP3053" s="89"/>
      <c r="AQ3053" s="89"/>
    </row>
    <row r="3054" spans="2:43" ht="12.75">
      <c r="B3054" s="89"/>
      <c r="C3054" s="89"/>
      <c r="AP3054" s="89"/>
      <c r="AQ3054" s="89"/>
    </row>
    <row r="3055" spans="2:43" ht="12.75">
      <c r="B3055" s="89"/>
      <c r="C3055" s="89"/>
      <c r="AP3055" s="89"/>
      <c r="AQ3055" s="89"/>
    </row>
    <row r="3056" spans="2:43" ht="12.75">
      <c r="B3056" s="89"/>
      <c r="C3056" s="89"/>
      <c r="AP3056" s="89"/>
      <c r="AQ3056" s="89"/>
    </row>
    <row r="3057" spans="2:43" ht="12.75">
      <c r="B3057" s="89"/>
      <c r="C3057" s="89"/>
      <c r="AP3057" s="89"/>
      <c r="AQ3057" s="89"/>
    </row>
    <row r="3058" spans="2:43" ht="12.75">
      <c r="B3058" s="89"/>
      <c r="C3058" s="89"/>
      <c r="AP3058" s="89"/>
      <c r="AQ3058" s="89"/>
    </row>
    <row r="3059" spans="2:43" ht="12.75">
      <c r="B3059" s="89"/>
      <c r="C3059" s="89"/>
      <c r="AP3059" s="89"/>
      <c r="AQ3059" s="89"/>
    </row>
    <row r="3060" spans="2:43" ht="12.75">
      <c r="B3060" s="89"/>
      <c r="C3060" s="89"/>
      <c r="AP3060" s="89"/>
      <c r="AQ3060" s="89"/>
    </row>
    <row r="3061" spans="2:43" ht="12.75">
      <c r="B3061" s="89"/>
      <c r="C3061" s="89"/>
      <c r="AP3061" s="89"/>
      <c r="AQ3061" s="89"/>
    </row>
    <row r="3062" spans="2:43" ht="12.75">
      <c r="B3062" s="89"/>
      <c r="C3062" s="89"/>
      <c r="AP3062" s="89"/>
      <c r="AQ3062" s="89"/>
    </row>
    <row r="3063" spans="2:43" ht="12.75">
      <c r="B3063" s="89"/>
      <c r="C3063" s="89"/>
      <c r="AP3063" s="89"/>
      <c r="AQ3063" s="89"/>
    </row>
    <row r="3064" spans="2:43" ht="12.75">
      <c r="B3064" s="89"/>
      <c r="C3064" s="89"/>
      <c r="AP3064" s="89"/>
      <c r="AQ3064" s="89"/>
    </row>
    <row r="3065" spans="2:43" ht="12.75">
      <c r="B3065" s="89"/>
      <c r="C3065" s="89"/>
      <c r="AP3065" s="89"/>
      <c r="AQ3065" s="89"/>
    </row>
    <row r="3066" spans="2:43" ht="12.75">
      <c r="B3066" s="89"/>
      <c r="C3066" s="89"/>
      <c r="AP3066" s="89"/>
      <c r="AQ3066" s="89"/>
    </row>
    <row r="3067" spans="2:43" ht="12.75">
      <c r="B3067" s="89"/>
      <c r="C3067" s="89"/>
      <c r="AP3067" s="89"/>
      <c r="AQ3067" s="89"/>
    </row>
    <row r="3068" spans="2:43" ht="12.75">
      <c r="B3068" s="89"/>
      <c r="C3068" s="89"/>
      <c r="AP3068" s="89"/>
      <c r="AQ3068" s="89"/>
    </row>
    <row r="3069" spans="2:43" ht="12.75">
      <c r="B3069" s="89"/>
      <c r="C3069" s="89"/>
      <c r="AP3069" s="89"/>
      <c r="AQ3069" s="89"/>
    </row>
    <row r="3070" spans="2:43" ht="12.75">
      <c r="B3070" s="89"/>
      <c r="C3070" s="89"/>
      <c r="AP3070" s="89"/>
      <c r="AQ3070" s="89"/>
    </row>
    <row r="3071" spans="2:43" ht="12.75">
      <c r="B3071" s="89"/>
      <c r="C3071" s="89"/>
      <c r="AP3071" s="89"/>
      <c r="AQ3071" s="89"/>
    </row>
    <row r="3072" spans="2:43" ht="12.75">
      <c r="B3072" s="89"/>
      <c r="C3072" s="89"/>
      <c r="AP3072" s="89"/>
      <c r="AQ3072" s="89"/>
    </row>
    <row r="3073" spans="2:43" ht="12.75">
      <c r="B3073" s="89"/>
      <c r="C3073" s="89"/>
      <c r="AP3073" s="89"/>
      <c r="AQ3073" s="89"/>
    </row>
    <row r="3074" spans="2:43" ht="12.75">
      <c r="B3074" s="89"/>
      <c r="C3074" s="89"/>
      <c r="AP3074" s="89"/>
      <c r="AQ3074" s="89"/>
    </row>
    <row r="3075" spans="2:43" ht="12.75">
      <c r="B3075" s="89"/>
      <c r="C3075" s="89"/>
      <c r="AP3075" s="89"/>
      <c r="AQ3075" s="89"/>
    </row>
    <row r="3076" spans="2:43" ht="12.75">
      <c r="B3076" s="89"/>
      <c r="C3076" s="89"/>
      <c r="AP3076" s="89"/>
      <c r="AQ3076" s="89"/>
    </row>
    <row r="3077" spans="2:43" ht="12.75">
      <c r="B3077" s="89"/>
      <c r="C3077" s="89"/>
      <c r="AP3077" s="89"/>
      <c r="AQ3077" s="89"/>
    </row>
    <row r="3078" spans="2:43" ht="12.75">
      <c r="B3078" s="89"/>
      <c r="C3078" s="89"/>
      <c r="AP3078" s="89"/>
      <c r="AQ3078" s="89"/>
    </row>
    <row r="3079" spans="2:43" ht="12.75">
      <c r="B3079" s="89"/>
      <c r="C3079" s="89"/>
      <c r="AP3079" s="89"/>
      <c r="AQ3079" s="89"/>
    </row>
    <row r="3080" spans="2:43" ht="12.75">
      <c r="B3080" s="89"/>
      <c r="C3080" s="89"/>
      <c r="AP3080" s="89"/>
      <c r="AQ3080" s="89"/>
    </row>
    <row r="3081" spans="2:43" ht="12.75">
      <c r="B3081" s="89"/>
      <c r="C3081" s="89"/>
      <c r="AP3081" s="89"/>
      <c r="AQ3081" s="89"/>
    </row>
    <row r="3082" spans="2:43" ht="12.75">
      <c r="B3082" s="89"/>
      <c r="C3082" s="89"/>
      <c r="AP3082" s="89"/>
      <c r="AQ3082" s="89"/>
    </row>
    <row r="3083" spans="2:43" ht="12.75">
      <c r="B3083" s="89"/>
      <c r="C3083" s="89"/>
      <c r="AP3083" s="89"/>
      <c r="AQ3083" s="89"/>
    </row>
    <row r="3084" spans="2:43" ht="12.75">
      <c r="B3084" s="89"/>
      <c r="C3084" s="89"/>
      <c r="AP3084" s="89"/>
      <c r="AQ3084" s="89"/>
    </row>
    <row r="3085" spans="2:43" ht="12.75">
      <c r="B3085" s="89"/>
      <c r="C3085" s="89"/>
      <c r="AP3085" s="89"/>
      <c r="AQ3085" s="89"/>
    </row>
    <row r="3086" spans="2:43" ht="12.75">
      <c r="B3086" s="89"/>
      <c r="C3086" s="89"/>
      <c r="AP3086" s="89"/>
      <c r="AQ3086" s="89"/>
    </row>
    <row r="3087" spans="2:43" ht="12.75">
      <c r="B3087" s="89"/>
      <c r="C3087" s="89"/>
      <c r="AP3087" s="89"/>
      <c r="AQ3087" s="89"/>
    </row>
    <row r="3088" spans="2:43" ht="12.75">
      <c r="B3088" s="89"/>
      <c r="C3088" s="89"/>
      <c r="AP3088" s="89"/>
      <c r="AQ3088" s="89"/>
    </row>
    <row r="3089" spans="2:43" ht="12.75">
      <c r="B3089" s="89"/>
      <c r="C3089" s="89"/>
      <c r="AP3089" s="89"/>
      <c r="AQ3089" s="89"/>
    </row>
    <row r="3090" spans="2:43" ht="12.75">
      <c r="B3090" s="89"/>
      <c r="C3090" s="89"/>
      <c r="AP3090" s="89"/>
      <c r="AQ3090" s="89"/>
    </row>
    <row r="3091" spans="2:43" ht="12.75">
      <c r="B3091" s="89"/>
      <c r="C3091" s="89"/>
      <c r="AP3091" s="89"/>
      <c r="AQ3091" s="89"/>
    </row>
    <row r="3092" spans="2:43" ht="12.75">
      <c r="B3092" s="89"/>
      <c r="C3092" s="89"/>
      <c r="AP3092" s="89"/>
      <c r="AQ3092" s="89"/>
    </row>
    <row r="3093" spans="2:43" ht="12.75">
      <c r="B3093" s="89"/>
      <c r="C3093" s="89"/>
      <c r="AP3093" s="89"/>
      <c r="AQ3093" s="89"/>
    </row>
    <row r="3094" spans="2:43" ht="12.75">
      <c r="B3094" s="89"/>
      <c r="C3094" s="89"/>
      <c r="AP3094" s="89"/>
      <c r="AQ3094" s="89"/>
    </row>
    <row r="3095" spans="2:43" ht="12.75">
      <c r="B3095" s="89"/>
      <c r="C3095" s="89"/>
      <c r="AP3095" s="89"/>
      <c r="AQ3095" s="89"/>
    </row>
    <row r="3096" spans="2:43" ht="12.75">
      <c r="B3096" s="89"/>
      <c r="C3096" s="89"/>
      <c r="AP3096" s="89"/>
      <c r="AQ3096" s="89"/>
    </row>
    <row r="3097" spans="2:43" ht="12.75">
      <c r="B3097" s="89"/>
      <c r="C3097" s="89"/>
      <c r="AP3097" s="89"/>
      <c r="AQ3097" s="89"/>
    </row>
    <row r="3098" spans="2:43" ht="12.75">
      <c r="B3098" s="89"/>
      <c r="C3098" s="89"/>
      <c r="AP3098" s="89"/>
      <c r="AQ3098" s="89"/>
    </row>
    <row r="3099" spans="2:43" ht="12.75">
      <c r="B3099" s="89"/>
      <c r="C3099" s="89"/>
      <c r="AP3099" s="89"/>
      <c r="AQ3099" s="89"/>
    </row>
    <row r="3100" spans="2:43" ht="12.75">
      <c r="B3100" s="89"/>
      <c r="C3100" s="89"/>
      <c r="AP3100" s="89"/>
      <c r="AQ3100" s="89"/>
    </row>
    <row r="3101" spans="2:43" ht="12.75">
      <c r="B3101" s="89"/>
      <c r="C3101" s="89"/>
      <c r="AP3101" s="89"/>
      <c r="AQ3101" s="89"/>
    </row>
    <row r="3102" spans="2:43" ht="12.75">
      <c r="B3102" s="89"/>
      <c r="C3102" s="89"/>
      <c r="AP3102" s="89"/>
      <c r="AQ3102" s="89"/>
    </row>
    <row r="3103" spans="2:43" ht="12.75">
      <c r="B3103" s="89"/>
      <c r="C3103" s="89"/>
      <c r="AP3103" s="89"/>
      <c r="AQ3103" s="89"/>
    </row>
    <row r="3104" spans="2:43" ht="12.75">
      <c r="B3104" s="89"/>
      <c r="C3104" s="89"/>
      <c r="AP3104" s="89"/>
      <c r="AQ3104" s="89"/>
    </row>
    <row r="3105" spans="2:43" ht="12.75">
      <c r="B3105" s="89"/>
      <c r="C3105" s="89"/>
      <c r="AP3105" s="89"/>
      <c r="AQ3105" s="89"/>
    </row>
    <row r="3106" spans="2:43" ht="12.75">
      <c r="B3106" s="89"/>
      <c r="C3106" s="89"/>
      <c r="AP3106" s="89"/>
      <c r="AQ3106" s="89"/>
    </row>
    <row r="3107" spans="2:43" ht="12.75">
      <c r="B3107" s="89"/>
      <c r="C3107" s="89"/>
      <c r="AP3107" s="89"/>
      <c r="AQ3107" s="89"/>
    </row>
    <row r="3108" spans="2:43" ht="12.75">
      <c r="B3108" s="89"/>
      <c r="C3108" s="89"/>
      <c r="AP3108" s="89"/>
      <c r="AQ3108" s="89"/>
    </row>
    <row r="3109" spans="2:43" ht="12.75">
      <c r="B3109" s="89"/>
      <c r="C3109" s="89"/>
      <c r="AP3109" s="89"/>
      <c r="AQ3109" s="89"/>
    </row>
    <row r="3110" spans="2:43" ht="12.75">
      <c r="B3110" s="89"/>
      <c r="C3110" s="89"/>
      <c r="AP3110" s="89"/>
      <c r="AQ3110" s="89"/>
    </row>
    <row r="3111" spans="2:43" ht="12.75">
      <c r="B3111" s="89"/>
      <c r="C3111" s="89"/>
      <c r="AP3111" s="89"/>
      <c r="AQ3111" s="89"/>
    </row>
    <row r="3112" spans="2:43" ht="12.75">
      <c r="B3112" s="89"/>
      <c r="C3112" s="89"/>
      <c r="AP3112" s="89"/>
      <c r="AQ3112" s="89"/>
    </row>
    <row r="3113" spans="2:43" ht="12.75">
      <c r="B3113" s="89"/>
      <c r="C3113" s="89"/>
      <c r="AP3113" s="89"/>
      <c r="AQ3113" s="89"/>
    </row>
    <row r="3114" spans="2:43" ht="12.75">
      <c r="B3114" s="89"/>
      <c r="C3114" s="89"/>
      <c r="AP3114" s="89"/>
      <c r="AQ3114" s="89"/>
    </row>
    <row r="3115" spans="2:43" ht="12.75">
      <c r="B3115" s="89"/>
      <c r="C3115" s="89"/>
      <c r="AP3115" s="89"/>
      <c r="AQ3115" s="89"/>
    </row>
    <row r="3116" spans="2:43" ht="12.75">
      <c r="B3116" s="89"/>
      <c r="C3116" s="89"/>
      <c r="AP3116" s="89"/>
      <c r="AQ3116" s="89"/>
    </row>
    <row r="3117" spans="2:43" ht="12.75">
      <c r="B3117" s="89"/>
      <c r="C3117" s="89"/>
      <c r="AP3117" s="89"/>
      <c r="AQ3117" s="89"/>
    </row>
    <row r="3118" spans="2:43" ht="12.75">
      <c r="B3118" s="89"/>
      <c r="C3118" s="89"/>
      <c r="AP3118" s="89"/>
      <c r="AQ3118" s="89"/>
    </row>
    <row r="3119" spans="2:43" ht="12.75">
      <c r="B3119" s="89"/>
      <c r="C3119" s="89"/>
      <c r="AP3119" s="89"/>
      <c r="AQ3119" s="89"/>
    </row>
    <row r="3120" spans="2:43" ht="12.75">
      <c r="B3120" s="89"/>
      <c r="C3120" s="89"/>
      <c r="AP3120" s="89"/>
      <c r="AQ3120" s="89"/>
    </row>
    <row r="3121" spans="2:43" ht="12.75">
      <c r="B3121" s="89"/>
      <c r="C3121" s="89"/>
      <c r="AP3121" s="89"/>
      <c r="AQ3121" s="89"/>
    </row>
    <row r="3122" spans="2:43" ht="12.75">
      <c r="B3122" s="89"/>
      <c r="C3122" s="89"/>
      <c r="AP3122" s="89"/>
      <c r="AQ3122" s="89"/>
    </row>
    <row r="3123" spans="2:43" ht="12.75">
      <c r="B3123" s="89"/>
      <c r="C3123" s="89"/>
      <c r="AP3123" s="89"/>
      <c r="AQ3123" s="89"/>
    </row>
    <row r="3124" spans="2:43" ht="12.75">
      <c r="B3124" s="89"/>
      <c r="C3124" s="89"/>
      <c r="AP3124" s="89"/>
      <c r="AQ3124" s="89"/>
    </row>
    <row r="3125" spans="2:43" ht="12.75">
      <c r="B3125" s="89"/>
      <c r="C3125" s="89"/>
      <c r="AP3125" s="89"/>
      <c r="AQ3125" s="89"/>
    </row>
    <row r="3126" spans="2:43" ht="12.75">
      <c r="B3126" s="89"/>
      <c r="C3126" s="89"/>
      <c r="AP3126" s="89"/>
      <c r="AQ3126" s="89"/>
    </row>
    <row r="3127" spans="2:43" ht="12.75">
      <c r="B3127" s="89"/>
      <c r="C3127" s="89"/>
      <c r="AP3127" s="89"/>
      <c r="AQ3127" s="89"/>
    </row>
    <row r="3128" spans="2:43" ht="12.75">
      <c r="B3128" s="89"/>
      <c r="C3128" s="89"/>
      <c r="AP3128" s="89"/>
      <c r="AQ3128" s="89"/>
    </row>
    <row r="3129" spans="2:43" ht="12.75">
      <c r="B3129" s="89"/>
      <c r="C3129" s="89"/>
      <c r="AP3129" s="89"/>
      <c r="AQ3129" s="89"/>
    </row>
    <row r="3130" spans="2:43" ht="12.75">
      <c r="B3130" s="89"/>
      <c r="C3130" s="89"/>
      <c r="AP3130" s="89"/>
      <c r="AQ3130" s="89"/>
    </row>
    <row r="3131" spans="2:43" ht="12.75">
      <c r="B3131" s="89"/>
      <c r="C3131" s="89"/>
      <c r="AP3131" s="89"/>
      <c r="AQ3131" s="89"/>
    </row>
    <row r="3132" spans="2:43" ht="12.75">
      <c r="B3132" s="89"/>
      <c r="C3132" s="89"/>
      <c r="AP3132" s="89"/>
      <c r="AQ3132" s="89"/>
    </row>
    <row r="3133" spans="2:43" ht="12.75">
      <c r="B3133" s="89"/>
      <c r="C3133" s="89"/>
      <c r="AP3133" s="89"/>
      <c r="AQ3133" s="89"/>
    </row>
    <row r="3134" spans="2:43" ht="12.75">
      <c r="B3134" s="89"/>
      <c r="C3134" s="89"/>
      <c r="AP3134" s="89"/>
      <c r="AQ3134" s="89"/>
    </row>
    <row r="3135" spans="2:43" ht="12.75">
      <c r="B3135" s="89"/>
      <c r="C3135" s="89"/>
      <c r="AP3135" s="89"/>
      <c r="AQ3135" s="89"/>
    </row>
    <row r="3136" spans="2:43" ht="12.75">
      <c r="B3136" s="89"/>
      <c r="C3136" s="89"/>
      <c r="AP3136" s="89"/>
      <c r="AQ3136" s="89"/>
    </row>
    <row r="3137" spans="2:43" ht="12.75">
      <c r="B3137" s="89"/>
      <c r="C3137" s="89"/>
      <c r="AP3137" s="89"/>
      <c r="AQ3137" s="89"/>
    </row>
    <row r="3138" spans="2:43" ht="12.75">
      <c r="B3138" s="89"/>
      <c r="C3138" s="89"/>
      <c r="AP3138" s="89"/>
      <c r="AQ3138" s="89"/>
    </row>
    <row r="3139" spans="2:43" ht="12.75">
      <c r="B3139" s="89"/>
      <c r="C3139" s="89"/>
      <c r="AP3139" s="89"/>
      <c r="AQ3139" s="89"/>
    </row>
    <row r="3140" spans="2:43" ht="12.75">
      <c r="B3140" s="89"/>
      <c r="C3140" s="89"/>
      <c r="AP3140" s="89"/>
      <c r="AQ3140" s="89"/>
    </row>
    <row r="3141" spans="2:43" ht="12.75">
      <c r="B3141" s="89"/>
      <c r="C3141" s="89"/>
      <c r="AP3141" s="89"/>
      <c r="AQ3141" s="89"/>
    </row>
    <row r="3142" spans="2:43" ht="12.75">
      <c r="B3142" s="89"/>
      <c r="C3142" s="89"/>
      <c r="AP3142" s="89"/>
      <c r="AQ3142" s="89"/>
    </row>
    <row r="3143" spans="2:43" ht="12.75">
      <c r="B3143" s="89"/>
      <c r="C3143" s="89"/>
      <c r="AP3143" s="89"/>
      <c r="AQ3143" s="89"/>
    </row>
    <row r="3144" spans="2:43" ht="12.75">
      <c r="B3144" s="89"/>
      <c r="C3144" s="89"/>
      <c r="AP3144" s="89"/>
      <c r="AQ3144" s="89"/>
    </row>
    <row r="3145" spans="2:43" ht="12.75">
      <c r="B3145" s="89"/>
      <c r="C3145" s="89"/>
      <c r="AP3145" s="89"/>
      <c r="AQ3145" s="89"/>
    </row>
    <row r="3146" spans="2:43" ht="12.75">
      <c r="B3146" s="89"/>
      <c r="C3146" s="89"/>
      <c r="AP3146" s="89"/>
      <c r="AQ3146" s="89"/>
    </row>
    <row r="3147" spans="2:43" ht="12.75">
      <c r="B3147" s="89"/>
      <c r="C3147" s="89"/>
      <c r="AP3147" s="89"/>
      <c r="AQ3147" s="89"/>
    </row>
    <row r="3148" spans="2:43" ht="12.75">
      <c r="B3148" s="89"/>
      <c r="C3148" s="89"/>
      <c r="AP3148" s="89"/>
      <c r="AQ3148" s="89"/>
    </row>
    <row r="3149" spans="2:43" ht="12.75">
      <c r="B3149" s="89"/>
      <c r="C3149" s="89"/>
      <c r="AP3149" s="89"/>
      <c r="AQ3149" s="89"/>
    </row>
    <row r="3150" spans="2:43" ht="12.75">
      <c r="B3150" s="89"/>
      <c r="C3150" s="89"/>
      <c r="AP3150" s="89"/>
      <c r="AQ3150" s="89"/>
    </row>
    <row r="3151" spans="2:43" ht="12.75">
      <c r="B3151" s="89"/>
      <c r="C3151" s="89"/>
      <c r="AP3151" s="89"/>
      <c r="AQ3151" s="89"/>
    </row>
    <row r="3152" spans="2:43" ht="12.75">
      <c r="B3152" s="89"/>
      <c r="C3152" s="89"/>
      <c r="AP3152" s="89"/>
      <c r="AQ3152" s="89"/>
    </row>
    <row r="3153" spans="2:43" ht="12.75">
      <c r="B3153" s="89"/>
      <c r="C3153" s="89"/>
      <c r="AP3153" s="89"/>
      <c r="AQ3153" s="89"/>
    </row>
    <row r="3154" spans="2:43" ht="12.75">
      <c r="B3154" s="89"/>
      <c r="C3154" s="89"/>
      <c r="AP3154" s="89"/>
      <c r="AQ3154" s="89"/>
    </row>
    <row r="3155" spans="2:43" ht="12.75">
      <c r="B3155" s="89"/>
      <c r="C3155" s="89"/>
      <c r="AP3155" s="89"/>
      <c r="AQ3155" s="89"/>
    </row>
    <row r="3156" spans="2:43" ht="12.75">
      <c r="B3156" s="89"/>
      <c r="C3156" s="89"/>
      <c r="AP3156" s="89"/>
      <c r="AQ3156" s="89"/>
    </row>
    <row r="3157" spans="2:43" ht="12.75">
      <c r="B3157" s="89"/>
      <c r="C3157" s="89"/>
      <c r="AP3157" s="89"/>
      <c r="AQ3157" s="89"/>
    </row>
    <row r="3158" spans="2:43" ht="12.75">
      <c r="B3158" s="89"/>
      <c r="C3158" s="89"/>
      <c r="AP3158" s="89"/>
      <c r="AQ3158" s="89"/>
    </row>
    <row r="3159" spans="2:43" ht="12.75">
      <c r="B3159" s="89"/>
      <c r="C3159" s="89"/>
      <c r="AP3159" s="89"/>
      <c r="AQ3159" s="89"/>
    </row>
    <row r="3160" spans="2:43" ht="12.75">
      <c r="B3160" s="89"/>
      <c r="C3160" s="89"/>
      <c r="AP3160" s="89"/>
      <c r="AQ3160" s="89"/>
    </row>
    <row r="3161" spans="2:43" ht="12.75">
      <c r="B3161" s="89"/>
      <c r="C3161" s="89"/>
      <c r="AP3161" s="89"/>
      <c r="AQ3161" s="89"/>
    </row>
    <row r="3162" spans="2:43" ht="12.75">
      <c r="B3162" s="89"/>
      <c r="C3162" s="89"/>
      <c r="AP3162" s="89"/>
      <c r="AQ3162" s="89"/>
    </row>
    <row r="3163" spans="2:43" ht="12.75">
      <c r="B3163" s="89"/>
      <c r="C3163" s="89"/>
      <c r="AP3163" s="89"/>
      <c r="AQ3163" s="89"/>
    </row>
    <row r="3164" spans="2:43" ht="12.75">
      <c r="B3164" s="89"/>
      <c r="C3164" s="89"/>
      <c r="AP3164" s="89"/>
      <c r="AQ3164" s="89"/>
    </row>
    <row r="3165" spans="2:43" ht="12.75">
      <c r="B3165" s="89"/>
      <c r="C3165" s="89"/>
      <c r="AP3165" s="89"/>
      <c r="AQ3165" s="89"/>
    </row>
    <row r="3166" spans="2:43" ht="12.75">
      <c r="B3166" s="89"/>
      <c r="C3166" s="89"/>
      <c r="AP3166" s="89"/>
      <c r="AQ3166" s="89"/>
    </row>
    <row r="3167" spans="2:43" ht="12.75">
      <c r="B3167" s="89"/>
      <c r="C3167" s="89"/>
      <c r="AP3167" s="89"/>
      <c r="AQ3167" s="89"/>
    </row>
    <row r="3168" spans="2:43" ht="12.75">
      <c r="B3168" s="89"/>
      <c r="C3168" s="89"/>
      <c r="AP3168" s="89"/>
      <c r="AQ3168" s="89"/>
    </row>
    <row r="3169" spans="2:43" ht="12.75">
      <c r="B3169" s="89"/>
      <c r="C3169" s="89"/>
      <c r="AP3169" s="89"/>
      <c r="AQ3169" s="89"/>
    </row>
    <row r="3170" spans="2:43" ht="12.75">
      <c r="B3170" s="89"/>
      <c r="C3170" s="89"/>
      <c r="AP3170" s="89"/>
      <c r="AQ3170" s="89"/>
    </row>
    <row r="3171" spans="2:43" ht="12.75">
      <c r="B3171" s="89"/>
      <c r="C3171" s="89"/>
      <c r="AP3171" s="89"/>
      <c r="AQ3171" s="89"/>
    </row>
    <row r="3172" spans="2:43" ht="12.75">
      <c r="B3172" s="89"/>
      <c r="C3172" s="89"/>
      <c r="AP3172" s="89"/>
      <c r="AQ3172" s="89"/>
    </row>
    <row r="3173" spans="2:43" ht="12.75">
      <c r="B3173" s="89"/>
      <c r="C3173" s="89"/>
      <c r="AP3173" s="89"/>
      <c r="AQ3173" s="89"/>
    </row>
    <row r="3174" spans="2:43" ht="12.75">
      <c r="B3174" s="89"/>
      <c r="C3174" s="89"/>
      <c r="AP3174" s="89"/>
      <c r="AQ3174" s="89"/>
    </row>
    <row r="3175" spans="2:43" ht="12.75">
      <c r="B3175" s="89"/>
      <c r="C3175" s="89"/>
      <c r="AP3175" s="89"/>
      <c r="AQ3175" s="89"/>
    </row>
    <row r="3176" spans="2:43" ht="12.75">
      <c r="B3176" s="89"/>
      <c r="C3176" s="89"/>
      <c r="AP3176" s="89"/>
      <c r="AQ3176" s="89"/>
    </row>
    <row r="3177" spans="2:43" ht="12.75">
      <c r="B3177" s="89"/>
      <c r="C3177" s="89"/>
      <c r="AP3177" s="89"/>
      <c r="AQ3177" s="89"/>
    </row>
    <row r="3178" spans="2:43" ht="12.75">
      <c r="B3178" s="89"/>
      <c r="C3178" s="89"/>
      <c r="AP3178" s="89"/>
      <c r="AQ3178" s="89"/>
    </row>
    <row r="3179" spans="2:43" ht="12.75">
      <c r="B3179" s="89"/>
      <c r="C3179" s="89"/>
      <c r="AP3179" s="89"/>
      <c r="AQ3179" s="89"/>
    </row>
    <row r="3180" spans="2:43" ht="12.75">
      <c r="B3180" s="89"/>
      <c r="C3180" s="89"/>
      <c r="AP3180" s="89"/>
      <c r="AQ3180" s="89"/>
    </row>
    <row r="3181" spans="2:43" ht="12.75">
      <c r="B3181" s="89"/>
      <c r="C3181" s="89"/>
      <c r="AP3181" s="89"/>
      <c r="AQ3181" s="89"/>
    </row>
    <row r="3182" spans="2:43" ht="12.75">
      <c r="B3182" s="89"/>
      <c r="C3182" s="89"/>
      <c r="AP3182" s="89"/>
      <c r="AQ3182" s="89"/>
    </row>
    <row r="3183" spans="2:43" ht="12.75">
      <c r="B3183" s="89"/>
      <c r="C3183" s="89"/>
      <c r="AP3183" s="89"/>
      <c r="AQ3183" s="89"/>
    </row>
    <row r="3184" spans="2:43" ht="12.75">
      <c r="B3184" s="89"/>
      <c r="C3184" s="89"/>
      <c r="AP3184" s="89"/>
      <c r="AQ3184" s="89"/>
    </row>
    <row r="3185" spans="2:43" ht="12.75">
      <c r="B3185" s="89"/>
      <c r="C3185" s="89"/>
      <c r="AP3185" s="89"/>
      <c r="AQ3185" s="89"/>
    </row>
    <row r="3186" spans="2:43" ht="12.75">
      <c r="B3186" s="89"/>
      <c r="C3186" s="89"/>
      <c r="AP3186" s="89"/>
      <c r="AQ3186" s="89"/>
    </row>
    <row r="3187" spans="2:43" ht="12.75">
      <c r="B3187" s="89"/>
      <c r="C3187" s="89"/>
      <c r="AP3187" s="89"/>
      <c r="AQ3187" s="89"/>
    </row>
    <row r="3188" spans="2:43" ht="12.75">
      <c r="B3188" s="89"/>
      <c r="C3188" s="89"/>
      <c r="AP3188" s="89"/>
      <c r="AQ3188" s="89"/>
    </row>
    <row r="3189" spans="2:43" ht="12.75">
      <c r="B3189" s="89"/>
      <c r="C3189" s="89"/>
      <c r="AP3189" s="89"/>
      <c r="AQ3189" s="89"/>
    </row>
    <row r="3190" spans="2:43" ht="12.75">
      <c r="B3190" s="89"/>
      <c r="C3190" s="89"/>
      <c r="AP3190" s="89"/>
      <c r="AQ3190" s="89"/>
    </row>
    <row r="3191" spans="2:43" ht="12.75">
      <c r="B3191" s="89"/>
      <c r="C3191" s="89"/>
      <c r="AP3191" s="89"/>
      <c r="AQ3191" s="89"/>
    </row>
    <row r="3192" spans="2:43" ht="12.75">
      <c r="B3192" s="89"/>
      <c r="C3192" s="89"/>
      <c r="AP3192" s="89"/>
      <c r="AQ3192" s="89"/>
    </row>
    <row r="3193" spans="2:43" ht="12.75">
      <c r="B3193" s="89"/>
      <c r="C3193" s="89"/>
      <c r="AP3193" s="89"/>
      <c r="AQ3193" s="89"/>
    </row>
    <row r="3194" spans="2:43" ht="12.75">
      <c r="B3194" s="89"/>
      <c r="C3194" s="89"/>
      <c r="AP3194" s="89"/>
      <c r="AQ3194" s="89"/>
    </row>
    <row r="3195" spans="2:43" ht="12.75">
      <c r="B3195" s="89"/>
      <c r="C3195" s="89"/>
      <c r="AP3195" s="89"/>
      <c r="AQ3195" s="89"/>
    </row>
    <row r="3196" spans="2:43" ht="12.75">
      <c r="B3196" s="89"/>
      <c r="C3196" s="89"/>
      <c r="AP3196" s="89"/>
      <c r="AQ3196" s="89"/>
    </row>
    <row r="3197" spans="2:43" ht="12.75">
      <c r="B3197" s="89"/>
      <c r="C3197" s="89"/>
      <c r="AP3197" s="89"/>
      <c r="AQ3197" s="89"/>
    </row>
    <row r="3198" spans="2:43" ht="12.75">
      <c r="B3198" s="89"/>
      <c r="C3198" s="89"/>
      <c r="AP3198" s="89"/>
      <c r="AQ3198" s="89"/>
    </row>
    <row r="3199" spans="2:43" ht="12.75">
      <c r="B3199" s="89"/>
      <c r="C3199" s="89"/>
      <c r="AP3199" s="89"/>
      <c r="AQ3199" s="89"/>
    </row>
    <row r="3200" spans="2:43" ht="12.75">
      <c r="B3200" s="89"/>
      <c r="C3200" s="89"/>
      <c r="AP3200" s="89"/>
      <c r="AQ3200" s="89"/>
    </row>
    <row r="3201" spans="2:43" ht="12.75">
      <c r="B3201" s="89"/>
      <c r="C3201" s="89"/>
      <c r="AP3201" s="89"/>
      <c r="AQ3201" s="89"/>
    </row>
    <row r="3202" spans="2:43" ht="12.75">
      <c r="B3202" s="89"/>
      <c r="C3202" s="89"/>
      <c r="AP3202" s="89"/>
      <c r="AQ3202" s="89"/>
    </row>
    <row r="3203" spans="2:43" ht="12.75">
      <c r="B3203" s="89"/>
      <c r="C3203" s="89"/>
      <c r="AP3203" s="89"/>
      <c r="AQ3203" s="89"/>
    </row>
    <row r="3204" spans="2:43" ht="12.75">
      <c r="B3204" s="89"/>
      <c r="C3204" s="89"/>
      <c r="AP3204" s="89"/>
      <c r="AQ3204" s="89"/>
    </row>
    <row r="3205" spans="2:43" ht="12.75">
      <c r="B3205" s="89"/>
      <c r="C3205" s="89"/>
      <c r="AP3205" s="89"/>
      <c r="AQ3205" s="89"/>
    </row>
    <row r="3206" spans="2:43" ht="12.75">
      <c r="B3206" s="89"/>
      <c r="C3206" s="89"/>
      <c r="AP3206" s="89"/>
      <c r="AQ3206" s="89"/>
    </row>
    <row r="3207" spans="2:43" ht="12.75">
      <c r="B3207" s="89"/>
      <c r="C3207" s="89"/>
      <c r="AP3207" s="89"/>
      <c r="AQ3207" s="89"/>
    </row>
    <row r="3208" spans="2:43" ht="12.75">
      <c r="B3208" s="89"/>
      <c r="C3208" s="89"/>
      <c r="AP3208" s="89"/>
      <c r="AQ3208" s="89"/>
    </row>
    <row r="3209" spans="2:43" ht="12.75">
      <c r="B3209" s="89"/>
      <c r="C3209" s="89"/>
      <c r="AP3209" s="89"/>
      <c r="AQ3209" s="89"/>
    </row>
    <row r="3210" spans="2:43" ht="12.75">
      <c r="B3210" s="89"/>
      <c r="C3210" s="89"/>
      <c r="AP3210" s="89"/>
      <c r="AQ3210" s="89"/>
    </row>
    <row r="3211" spans="2:43" ht="12.75">
      <c r="B3211" s="89"/>
      <c r="C3211" s="89"/>
      <c r="AP3211" s="89"/>
      <c r="AQ3211" s="89"/>
    </row>
    <row r="3212" spans="2:43" ht="12.75">
      <c r="B3212" s="89"/>
      <c r="C3212" s="89"/>
      <c r="AP3212" s="89"/>
      <c r="AQ3212" s="89"/>
    </row>
    <row r="3213" spans="2:43" ht="12.75">
      <c r="B3213" s="89"/>
      <c r="C3213" s="89"/>
      <c r="AP3213" s="89"/>
      <c r="AQ3213" s="89"/>
    </row>
    <row r="3214" spans="2:43" ht="12.75">
      <c r="B3214" s="89"/>
      <c r="C3214" s="89"/>
      <c r="AP3214" s="89"/>
      <c r="AQ3214" s="89"/>
    </row>
    <row r="3215" spans="2:43" ht="12.75">
      <c r="B3215" s="89"/>
      <c r="C3215" s="89"/>
      <c r="AP3215" s="89"/>
      <c r="AQ3215" s="89"/>
    </row>
    <row r="3216" spans="2:43" ht="12.75">
      <c r="B3216" s="89"/>
      <c r="C3216" s="89"/>
      <c r="AP3216" s="89"/>
      <c r="AQ3216" s="89"/>
    </row>
    <row r="3217" spans="2:43" ht="12.75">
      <c r="B3217" s="89"/>
      <c r="C3217" s="89"/>
      <c r="AP3217" s="89"/>
      <c r="AQ3217" s="89"/>
    </row>
    <row r="3218" spans="2:43" ht="12.75">
      <c r="B3218" s="89"/>
      <c r="C3218" s="89"/>
      <c r="AP3218" s="89"/>
      <c r="AQ3218" s="89"/>
    </row>
    <row r="3219" spans="2:43" ht="12.75">
      <c r="B3219" s="89"/>
      <c r="C3219" s="89"/>
      <c r="AP3219" s="89"/>
      <c r="AQ3219" s="89"/>
    </row>
    <row r="3220" spans="2:43" ht="12.75">
      <c r="B3220" s="89"/>
      <c r="C3220" s="89"/>
      <c r="AP3220" s="89"/>
      <c r="AQ3220" s="89"/>
    </row>
    <row r="3221" spans="2:43" ht="12.75">
      <c r="B3221" s="89"/>
      <c r="C3221" s="89"/>
      <c r="AP3221" s="89"/>
      <c r="AQ3221" s="89"/>
    </row>
    <row r="3222" spans="2:43" ht="12.75">
      <c r="B3222" s="89"/>
      <c r="C3222" s="89"/>
      <c r="AP3222" s="89"/>
      <c r="AQ3222" s="89"/>
    </row>
    <row r="3223" spans="2:43" ht="12.75">
      <c r="B3223" s="89"/>
      <c r="C3223" s="89"/>
      <c r="AP3223" s="89"/>
      <c r="AQ3223" s="89"/>
    </row>
    <row r="3224" spans="2:43" ht="12.75">
      <c r="B3224" s="89"/>
      <c r="C3224" s="89"/>
      <c r="AP3224" s="89"/>
      <c r="AQ3224" s="89"/>
    </row>
    <row r="3225" spans="2:43" ht="12.75">
      <c r="B3225" s="89"/>
      <c r="C3225" s="89"/>
      <c r="AP3225" s="89"/>
      <c r="AQ3225" s="89"/>
    </row>
    <row r="3226" spans="2:43" ht="12.75">
      <c r="B3226" s="89"/>
      <c r="C3226" s="89"/>
      <c r="AP3226" s="89"/>
      <c r="AQ3226" s="89"/>
    </row>
    <row r="3227" spans="2:43" ht="12.75">
      <c r="B3227" s="89"/>
      <c r="C3227" s="89"/>
      <c r="AP3227" s="89"/>
      <c r="AQ3227" s="89"/>
    </row>
    <row r="3228" spans="2:43" ht="12.75">
      <c r="B3228" s="89"/>
      <c r="C3228" s="89"/>
      <c r="AP3228" s="89"/>
      <c r="AQ3228" s="89"/>
    </row>
    <row r="3229" spans="2:43" ht="12.75">
      <c r="B3229" s="89"/>
      <c r="C3229" s="89"/>
      <c r="AP3229" s="89"/>
      <c r="AQ3229" s="89"/>
    </row>
    <row r="3230" spans="2:43" ht="12.75">
      <c r="B3230" s="89"/>
      <c r="C3230" s="89"/>
      <c r="AP3230" s="89"/>
      <c r="AQ3230" s="89"/>
    </row>
    <row r="3231" spans="2:43" ht="12.75">
      <c r="B3231" s="89"/>
      <c r="C3231" s="89"/>
      <c r="AP3231" s="89"/>
      <c r="AQ3231" s="89"/>
    </row>
    <row r="3232" spans="2:43" ht="12.75">
      <c r="B3232" s="89"/>
      <c r="C3232" s="89"/>
      <c r="AP3232" s="89"/>
      <c r="AQ3232" s="89"/>
    </row>
    <row r="3233" spans="2:43" ht="12.75">
      <c r="B3233" s="89"/>
      <c r="C3233" s="89"/>
      <c r="AP3233" s="89"/>
      <c r="AQ3233" s="89"/>
    </row>
    <row r="3234" spans="2:43" ht="12.75">
      <c r="B3234" s="89"/>
      <c r="C3234" s="89"/>
      <c r="AP3234" s="89"/>
      <c r="AQ3234" s="89"/>
    </row>
    <row r="3235" spans="2:43" ht="12.75">
      <c r="B3235" s="89"/>
      <c r="C3235" s="89"/>
      <c r="AP3235" s="89"/>
      <c r="AQ3235" s="89"/>
    </row>
    <row r="3236" spans="2:43" ht="12.75">
      <c r="B3236" s="89"/>
      <c r="C3236" s="89"/>
      <c r="AP3236" s="89"/>
      <c r="AQ3236" s="89"/>
    </row>
    <row r="3237" spans="2:43" ht="12.75">
      <c r="B3237" s="89"/>
      <c r="C3237" s="89"/>
      <c r="AP3237" s="89"/>
      <c r="AQ3237" s="89"/>
    </row>
    <row r="3238" spans="2:43" ht="12.75">
      <c r="B3238" s="89"/>
      <c r="C3238" s="89"/>
      <c r="AP3238" s="89"/>
      <c r="AQ3238" s="89"/>
    </row>
    <row r="3239" spans="2:43" ht="12.75">
      <c r="B3239" s="89"/>
      <c r="C3239" s="89"/>
      <c r="AP3239" s="89"/>
      <c r="AQ3239" s="89"/>
    </row>
    <row r="3240" spans="2:43" ht="12.75">
      <c r="B3240" s="89"/>
      <c r="C3240" s="89"/>
      <c r="AP3240" s="89"/>
      <c r="AQ3240" s="89"/>
    </row>
    <row r="3241" spans="2:43" ht="12.75">
      <c r="B3241" s="89"/>
      <c r="C3241" s="89"/>
      <c r="AP3241" s="89"/>
      <c r="AQ3241" s="89"/>
    </row>
    <row r="3242" spans="2:43" ht="12.75">
      <c r="B3242" s="89"/>
      <c r="C3242" s="89"/>
      <c r="AP3242" s="89"/>
      <c r="AQ3242" s="89"/>
    </row>
    <row r="3243" spans="2:43" ht="12.75">
      <c r="B3243" s="89"/>
      <c r="C3243" s="89"/>
      <c r="AP3243" s="89"/>
      <c r="AQ3243" s="89"/>
    </row>
    <row r="3244" spans="2:43" ht="12.75">
      <c r="B3244" s="89"/>
      <c r="C3244" s="89"/>
      <c r="AP3244" s="89"/>
      <c r="AQ3244" s="89"/>
    </row>
    <row r="3245" spans="2:43" ht="12.75">
      <c r="B3245" s="89"/>
      <c r="C3245" s="89"/>
      <c r="AP3245" s="89"/>
      <c r="AQ3245" s="89"/>
    </row>
    <row r="3246" spans="2:43" ht="12.75">
      <c r="B3246" s="89"/>
      <c r="C3246" s="89"/>
      <c r="AP3246" s="89"/>
      <c r="AQ3246" s="89"/>
    </row>
    <row r="3247" spans="2:43" ht="12.75">
      <c r="B3247" s="89"/>
      <c r="C3247" s="89"/>
      <c r="AP3247" s="89"/>
      <c r="AQ3247" s="89"/>
    </row>
    <row r="3248" spans="2:43" ht="12.75">
      <c r="B3248" s="89"/>
      <c r="C3248" s="89"/>
      <c r="AP3248" s="89"/>
      <c r="AQ3248" s="89"/>
    </row>
    <row r="3249" spans="2:43" ht="12.75">
      <c r="B3249" s="89"/>
      <c r="C3249" s="89"/>
      <c r="AP3249" s="89"/>
      <c r="AQ3249" s="89"/>
    </row>
    <row r="3250" spans="2:43" ht="12.75">
      <c r="B3250" s="89"/>
      <c r="C3250" s="89"/>
      <c r="AP3250" s="89"/>
      <c r="AQ3250" s="89"/>
    </row>
    <row r="3251" spans="2:43" ht="12.75">
      <c r="B3251" s="89"/>
      <c r="C3251" s="89"/>
      <c r="AP3251" s="89"/>
      <c r="AQ3251" s="89"/>
    </row>
    <row r="3252" spans="2:43" ht="12.75">
      <c r="B3252" s="89"/>
      <c r="C3252" s="89"/>
      <c r="AP3252" s="89"/>
      <c r="AQ3252" s="89"/>
    </row>
    <row r="3253" spans="2:43" ht="12.75">
      <c r="B3253" s="89"/>
      <c r="C3253" s="89"/>
      <c r="AP3253" s="89"/>
      <c r="AQ3253" s="89"/>
    </row>
    <row r="3254" spans="2:43" ht="12.75">
      <c r="B3254" s="89"/>
      <c r="C3254" s="89"/>
      <c r="AP3254" s="89"/>
      <c r="AQ3254" s="89"/>
    </row>
    <row r="3255" spans="2:43" ht="12.75">
      <c r="B3255" s="89"/>
      <c r="C3255" s="89"/>
      <c r="AP3255" s="89"/>
      <c r="AQ3255" s="89"/>
    </row>
    <row r="3256" spans="2:43" ht="12.75">
      <c r="B3256" s="89"/>
      <c r="C3256" s="89"/>
      <c r="AP3256" s="89"/>
      <c r="AQ3256" s="89"/>
    </row>
    <row r="3257" spans="2:43" ht="12.75">
      <c r="B3257" s="89"/>
      <c r="C3257" s="89"/>
      <c r="AP3257" s="89"/>
      <c r="AQ3257" s="89"/>
    </row>
    <row r="3258" spans="2:43" ht="12.75">
      <c r="B3258" s="89"/>
      <c r="C3258" s="89"/>
      <c r="AP3258" s="89"/>
      <c r="AQ3258" s="89"/>
    </row>
    <row r="3259" spans="2:43" ht="12.75">
      <c r="B3259" s="89"/>
      <c r="C3259" s="89"/>
      <c r="AP3259" s="89"/>
      <c r="AQ3259" s="89"/>
    </row>
    <row r="3260" spans="2:43" ht="12.75">
      <c r="B3260" s="89"/>
      <c r="C3260" s="89"/>
      <c r="AP3260" s="89"/>
      <c r="AQ3260" s="89"/>
    </row>
    <row r="3261" spans="2:43" ht="12.75">
      <c r="B3261" s="89"/>
      <c r="C3261" s="89"/>
      <c r="AP3261" s="89"/>
      <c r="AQ3261" s="89"/>
    </row>
    <row r="3262" spans="2:43" ht="12.75">
      <c r="B3262" s="89"/>
      <c r="C3262" s="89"/>
      <c r="AP3262" s="89"/>
      <c r="AQ3262" s="89"/>
    </row>
    <row r="3263" spans="2:43" ht="12.75">
      <c r="B3263" s="89"/>
      <c r="C3263" s="89"/>
      <c r="AP3263" s="89"/>
      <c r="AQ3263" s="89"/>
    </row>
    <row r="3264" spans="2:43" ht="12.75">
      <c r="B3264" s="89"/>
      <c r="C3264" s="89"/>
      <c r="AP3264" s="89"/>
      <c r="AQ3264" s="89"/>
    </row>
    <row r="3265" spans="2:43" ht="12.75">
      <c r="B3265" s="89"/>
      <c r="C3265" s="89"/>
      <c r="AP3265" s="89"/>
      <c r="AQ3265" s="89"/>
    </row>
    <row r="3266" spans="2:43" ht="12.75">
      <c r="B3266" s="89"/>
      <c r="C3266" s="89"/>
      <c r="AP3266" s="89"/>
      <c r="AQ3266" s="89"/>
    </row>
    <row r="3267" spans="2:43" ht="12.75">
      <c r="B3267" s="89"/>
      <c r="C3267" s="89"/>
      <c r="AP3267" s="89"/>
      <c r="AQ3267" s="89"/>
    </row>
    <row r="3268" spans="2:43" ht="12.75">
      <c r="B3268" s="89"/>
      <c r="C3268" s="89"/>
      <c r="AP3268" s="89"/>
      <c r="AQ3268" s="89"/>
    </row>
    <row r="3269" spans="2:43" ht="12.75">
      <c r="B3269" s="89"/>
      <c r="C3269" s="89"/>
      <c r="AP3269" s="89"/>
      <c r="AQ3269" s="89"/>
    </row>
    <row r="3270" spans="2:43" ht="12.75">
      <c r="B3270" s="89"/>
      <c r="C3270" s="89"/>
      <c r="AP3270" s="89"/>
      <c r="AQ3270" s="89"/>
    </row>
    <row r="3271" spans="2:43" ht="12.75">
      <c r="B3271" s="89"/>
      <c r="C3271" s="89"/>
      <c r="AP3271" s="89"/>
      <c r="AQ3271" s="89"/>
    </row>
    <row r="3272" spans="2:43" ht="12.75">
      <c r="B3272" s="89"/>
      <c r="C3272" s="89"/>
      <c r="AP3272" s="89"/>
      <c r="AQ3272" s="89"/>
    </row>
    <row r="3273" spans="2:43" ht="12.75">
      <c r="B3273" s="89"/>
      <c r="C3273" s="89"/>
      <c r="AP3273" s="89"/>
      <c r="AQ3273" s="89"/>
    </row>
    <row r="3274" spans="2:43" ht="12.75">
      <c r="B3274" s="89"/>
      <c r="C3274" s="89"/>
      <c r="AP3274" s="89"/>
      <c r="AQ3274" s="89"/>
    </row>
    <row r="3275" spans="2:43" ht="12.75">
      <c r="B3275" s="89"/>
      <c r="C3275" s="89"/>
      <c r="AP3275" s="89"/>
      <c r="AQ3275" s="89"/>
    </row>
    <row r="3276" spans="2:43" ht="12.75">
      <c r="B3276" s="89"/>
      <c r="C3276" s="89"/>
      <c r="AP3276" s="89"/>
      <c r="AQ3276" s="89"/>
    </row>
    <row r="3277" spans="2:43" ht="12.75">
      <c r="B3277" s="89"/>
      <c r="C3277" s="89"/>
      <c r="AP3277" s="89"/>
      <c r="AQ3277" s="89"/>
    </row>
    <row r="3278" spans="2:43" ht="12.75">
      <c r="B3278" s="89"/>
      <c r="C3278" s="89"/>
      <c r="AP3278" s="89"/>
      <c r="AQ3278" s="89"/>
    </row>
    <row r="3279" spans="2:43" ht="12.75">
      <c r="B3279" s="89"/>
      <c r="C3279" s="89"/>
      <c r="AP3279" s="89"/>
      <c r="AQ3279" s="89"/>
    </row>
    <row r="3280" spans="2:43" ht="12.75">
      <c r="B3280" s="89"/>
      <c r="C3280" s="89"/>
      <c r="AP3280" s="89"/>
      <c r="AQ3280" s="89"/>
    </row>
    <row r="3281" spans="2:43" ht="12.75">
      <c r="B3281" s="89"/>
      <c r="C3281" s="89"/>
      <c r="AP3281" s="89"/>
      <c r="AQ3281" s="89"/>
    </row>
    <row r="3282" spans="2:43" ht="12.75">
      <c r="B3282" s="89"/>
      <c r="C3282" s="89"/>
      <c r="AP3282" s="89"/>
      <c r="AQ3282" s="89"/>
    </row>
    <row r="3283" spans="2:43" ht="12.75">
      <c r="B3283" s="89"/>
      <c r="C3283" s="89"/>
      <c r="AP3283" s="89"/>
      <c r="AQ3283" s="89"/>
    </row>
    <row r="3284" spans="2:43" ht="12.75">
      <c r="B3284" s="89"/>
      <c r="C3284" s="89"/>
      <c r="AP3284" s="89"/>
      <c r="AQ3284" s="89"/>
    </row>
    <row r="3285" spans="2:43" ht="12.75">
      <c r="B3285" s="89"/>
      <c r="C3285" s="89"/>
      <c r="AP3285" s="89"/>
      <c r="AQ3285" s="89"/>
    </row>
    <row r="3286" spans="2:43" ht="12.75">
      <c r="B3286" s="89"/>
      <c r="C3286" s="89"/>
      <c r="AP3286" s="89"/>
      <c r="AQ3286" s="89"/>
    </row>
    <row r="3287" spans="2:43" ht="12.75">
      <c r="B3287" s="89"/>
      <c r="C3287" s="89"/>
      <c r="AP3287" s="89"/>
      <c r="AQ3287" s="89"/>
    </row>
    <row r="3288" spans="2:43" ht="12.75">
      <c r="B3288" s="89"/>
      <c r="C3288" s="89"/>
      <c r="AP3288" s="89"/>
      <c r="AQ3288" s="89"/>
    </row>
    <row r="3289" spans="2:43" ht="12.75">
      <c r="B3289" s="89"/>
      <c r="C3289" s="89"/>
      <c r="AP3289" s="89"/>
      <c r="AQ3289" s="89"/>
    </row>
    <row r="3290" spans="2:43" ht="12.75">
      <c r="B3290" s="89"/>
      <c r="C3290" s="89"/>
      <c r="AP3290" s="89"/>
      <c r="AQ3290" s="89"/>
    </row>
    <row r="3291" spans="2:43" ht="12.75">
      <c r="B3291" s="89"/>
      <c r="C3291" s="89"/>
      <c r="AP3291" s="89"/>
      <c r="AQ3291" s="89"/>
    </row>
    <row r="3292" spans="2:43" ht="12.75">
      <c r="B3292" s="89"/>
      <c r="C3292" s="89"/>
      <c r="AP3292" s="89"/>
      <c r="AQ3292" s="89"/>
    </row>
    <row r="3293" spans="2:43" ht="12.75">
      <c r="B3293" s="89"/>
      <c r="C3293" s="89"/>
      <c r="AP3293" s="89"/>
      <c r="AQ3293" s="89"/>
    </row>
    <row r="3294" spans="2:43" ht="12.75">
      <c r="B3294" s="89"/>
      <c r="C3294" s="89"/>
      <c r="AP3294" s="89"/>
      <c r="AQ3294" s="89"/>
    </row>
    <row r="3295" spans="2:43" ht="12.75">
      <c r="B3295" s="89"/>
      <c r="C3295" s="89"/>
      <c r="AP3295" s="89"/>
      <c r="AQ3295" s="89"/>
    </row>
    <row r="3296" spans="2:43" ht="12.75">
      <c r="B3296" s="89"/>
      <c r="C3296" s="89"/>
      <c r="AP3296" s="89"/>
      <c r="AQ3296" s="89"/>
    </row>
    <row r="3297" spans="2:43" ht="12.75">
      <c r="B3297" s="89"/>
      <c r="C3297" s="89"/>
      <c r="AP3297" s="89"/>
      <c r="AQ3297" s="89"/>
    </row>
    <row r="3298" spans="2:43" ht="12.75">
      <c r="B3298" s="89"/>
      <c r="C3298" s="89"/>
      <c r="AP3298" s="89"/>
      <c r="AQ3298" s="89"/>
    </row>
    <row r="3299" spans="2:43" ht="12.75">
      <c r="B3299" s="89"/>
      <c r="C3299" s="89"/>
      <c r="AP3299" s="89"/>
      <c r="AQ3299" s="89"/>
    </row>
    <row r="3300" spans="2:43" ht="12.75">
      <c r="B3300" s="89"/>
      <c r="C3300" s="89"/>
      <c r="AP3300" s="89"/>
      <c r="AQ3300" s="89"/>
    </row>
    <row r="3301" spans="2:43" ht="12.75">
      <c r="B3301" s="89"/>
      <c r="C3301" s="89"/>
      <c r="AP3301" s="89"/>
      <c r="AQ3301" s="89"/>
    </row>
    <row r="3302" spans="2:43" ht="12.75">
      <c r="B3302" s="89"/>
      <c r="C3302" s="89"/>
      <c r="AP3302" s="89"/>
      <c r="AQ3302" s="89"/>
    </row>
    <row r="3303" spans="2:43" ht="12.75">
      <c r="B3303" s="89"/>
      <c r="C3303" s="89"/>
      <c r="AP3303" s="89"/>
      <c r="AQ3303" s="89"/>
    </row>
    <row r="3304" spans="2:43" ht="12.75">
      <c r="B3304" s="89"/>
      <c r="C3304" s="89"/>
      <c r="AP3304" s="89"/>
      <c r="AQ3304" s="89"/>
    </row>
    <row r="3305" spans="2:43" ht="12.75">
      <c r="B3305" s="89"/>
      <c r="C3305" s="89"/>
      <c r="AP3305" s="89"/>
      <c r="AQ3305" s="89"/>
    </row>
    <row r="3306" spans="2:43" ht="12.75">
      <c r="B3306" s="89"/>
      <c r="C3306" s="89"/>
      <c r="AP3306" s="89"/>
      <c r="AQ3306" s="89"/>
    </row>
    <row r="3307" spans="2:43" ht="12.75">
      <c r="B3307" s="89"/>
      <c r="C3307" s="89"/>
      <c r="AP3307" s="89"/>
      <c r="AQ3307" s="89"/>
    </row>
    <row r="3308" spans="2:43" ht="12.75">
      <c r="B3308" s="89"/>
      <c r="C3308" s="89"/>
      <c r="AP3308" s="89"/>
      <c r="AQ3308" s="89"/>
    </row>
    <row r="3309" spans="2:43" ht="12.75">
      <c r="B3309" s="89"/>
      <c r="C3309" s="89"/>
      <c r="AP3309" s="89"/>
      <c r="AQ3309" s="89"/>
    </row>
    <row r="3310" spans="2:43" ht="12.75">
      <c r="B3310" s="89"/>
      <c r="C3310" s="89"/>
      <c r="AP3310" s="89"/>
      <c r="AQ3310" s="89"/>
    </row>
    <row r="3311" spans="2:43" ht="12.75">
      <c r="B3311" s="89"/>
      <c r="C3311" s="89"/>
      <c r="AP3311" s="89"/>
      <c r="AQ3311" s="89"/>
    </row>
    <row r="3312" spans="2:43" ht="12.75">
      <c r="B3312" s="89"/>
      <c r="C3312" s="89"/>
      <c r="AP3312" s="89"/>
      <c r="AQ3312" s="89"/>
    </row>
    <row r="3313" spans="2:43" ht="12.75">
      <c r="B3313" s="89"/>
      <c r="C3313" s="89"/>
      <c r="AP3313" s="89"/>
      <c r="AQ3313" s="89"/>
    </row>
    <row r="3314" spans="2:43" ht="12.75">
      <c r="B3314" s="89"/>
      <c r="C3314" s="89"/>
      <c r="AP3314" s="89"/>
      <c r="AQ3314" s="89"/>
    </row>
    <row r="3315" spans="2:43" ht="12.75">
      <c r="B3315" s="89"/>
      <c r="C3315" s="89"/>
      <c r="AP3315" s="89"/>
      <c r="AQ3315" s="89"/>
    </row>
    <row r="3316" spans="2:43" ht="12.75">
      <c r="B3316" s="89"/>
      <c r="C3316" s="89"/>
      <c r="AP3316" s="89"/>
      <c r="AQ3316" s="89"/>
    </row>
    <row r="3317" spans="2:43" ht="12.75">
      <c r="B3317" s="89"/>
      <c r="C3317" s="89"/>
      <c r="AP3317" s="89"/>
      <c r="AQ3317" s="89"/>
    </row>
    <row r="3318" spans="2:43" ht="12.75">
      <c r="B3318" s="89"/>
      <c r="C3318" s="89"/>
      <c r="AP3318" s="89"/>
      <c r="AQ3318" s="89"/>
    </row>
    <row r="3319" spans="2:43" ht="12.75">
      <c r="B3319" s="89"/>
      <c r="C3319" s="89"/>
      <c r="AP3319" s="89"/>
      <c r="AQ3319" s="89"/>
    </row>
    <row r="3320" spans="2:43" ht="12.75">
      <c r="B3320" s="89"/>
      <c r="C3320" s="89"/>
      <c r="AP3320" s="89"/>
      <c r="AQ3320" s="89"/>
    </row>
    <row r="3321" spans="2:43" ht="12.75">
      <c r="B3321" s="89"/>
      <c r="C3321" s="89"/>
      <c r="AP3321" s="89"/>
      <c r="AQ3321" s="89"/>
    </row>
    <row r="3322" spans="2:43" ht="12.75">
      <c r="B3322" s="89"/>
      <c r="C3322" s="89"/>
      <c r="AP3322" s="89"/>
      <c r="AQ3322" s="89"/>
    </row>
    <row r="3323" spans="2:43" ht="12.75">
      <c r="B3323" s="89"/>
      <c r="C3323" s="89"/>
      <c r="AP3323" s="89"/>
      <c r="AQ3323" s="89"/>
    </row>
    <row r="3324" spans="2:43" ht="12.75">
      <c r="B3324" s="89"/>
      <c r="C3324" s="89"/>
      <c r="AP3324" s="89"/>
      <c r="AQ3324" s="89"/>
    </row>
    <row r="3325" spans="2:43" ht="12.75">
      <c r="B3325" s="89"/>
      <c r="C3325" s="89"/>
      <c r="AP3325" s="89"/>
      <c r="AQ3325" s="89"/>
    </row>
    <row r="3326" spans="2:43" ht="12.75">
      <c r="B3326" s="89"/>
      <c r="C3326" s="89"/>
      <c r="AP3326" s="89"/>
      <c r="AQ3326" s="89"/>
    </row>
    <row r="3327" spans="2:43" ht="12.75">
      <c r="B3327" s="89"/>
      <c r="C3327" s="89"/>
      <c r="AP3327" s="89"/>
      <c r="AQ3327" s="89"/>
    </row>
    <row r="3328" spans="2:43" ht="12.75">
      <c r="B3328" s="89"/>
      <c r="C3328" s="89"/>
      <c r="AP3328" s="89"/>
      <c r="AQ3328" s="89"/>
    </row>
    <row r="3329" spans="2:43" ht="12.75">
      <c r="B3329" s="89"/>
      <c r="C3329" s="89"/>
      <c r="AP3329" s="89"/>
      <c r="AQ3329" s="89"/>
    </row>
    <row r="3330" spans="2:43" ht="12.75">
      <c r="B3330" s="89"/>
      <c r="C3330" s="89"/>
      <c r="AP3330" s="89"/>
      <c r="AQ3330" s="89"/>
    </row>
    <row r="3331" spans="2:43" ht="12.75">
      <c r="B3331" s="89"/>
      <c r="C3331" s="89"/>
      <c r="AP3331" s="89"/>
      <c r="AQ3331" s="89"/>
    </row>
    <row r="3332" spans="2:43" ht="12.75">
      <c r="B3332" s="89"/>
      <c r="C3332" s="89"/>
      <c r="AP3332" s="89"/>
      <c r="AQ3332" s="89"/>
    </row>
    <row r="3333" spans="2:43" ht="12.75">
      <c r="B3333" s="89"/>
      <c r="C3333" s="89"/>
      <c r="AP3333" s="89"/>
      <c r="AQ3333" s="89"/>
    </row>
    <row r="3334" spans="2:43" ht="12.75">
      <c r="B3334" s="89"/>
      <c r="C3334" s="89"/>
      <c r="AP3334" s="89"/>
      <c r="AQ3334" s="89"/>
    </row>
    <row r="3335" spans="2:43" ht="12.75">
      <c r="B3335" s="89"/>
      <c r="C3335" s="89"/>
      <c r="AP3335" s="89"/>
      <c r="AQ3335" s="89"/>
    </row>
    <row r="3336" spans="2:43" ht="12.75">
      <c r="B3336" s="89"/>
      <c r="C3336" s="89"/>
      <c r="AP3336" s="89"/>
      <c r="AQ3336" s="89"/>
    </row>
    <row r="3337" spans="2:43" ht="12.75">
      <c r="B3337" s="89"/>
      <c r="C3337" s="89"/>
      <c r="AP3337" s="89"/>
      <c r="AQ3337" s="89"/>
    </row>
    <row r="3338" spans="2:43" ht="12.75">
      <c r="B3338" s="89"/>
      <c r="C3338" s="89"/>
      <c r="AP3338" s="89"/>
      <c r="AQ3338" s="89"/>
    </row>
    <row r="3339" spans="2:43" ht="12.75">
      <c r="B3339" s="89"/>
      <c r="C3339" s="89"/>
      <c r="AP3339" s="89"/>
      <c r="AQ3339" s="89"/>
    </row>
    <row r="3340" spans="2:43" ht="12.75">
      <c r="B3340" s="89"/>
      <c r="C3340" s="89"/>
      <c r="AP3340" s="89"/>
      <c r="AQ3340" s="89"/>
    </row>
    <row r="3341" spans="2:43" ht="12.75">
      <c r="B3341" s="89"/>
      <c r="C3341" s="89"/>
      <c r="AP3341" s="89"/>
      <c r="AQ3341" s="89"/>
    </row>
    <row r="3342" spans="2:43" ht="12.75">
      <c r="B3342" s="89"/>
      <c r="C3342" s="89"/>
      <c r="AP3342" s="89"/>
      <c r="AQ3342" s="89"/>
    </row>
    <row r="3343" spans="2:43" ht="12.75">
      <c r="B3343" s="89"/>
      <c r="C3343" s="89"/>
      <c r="AP3343" s="89"/>
      <c r="AQ3343" s="89"/>
    </row>
    <row r="3344" spans="2:43" ht="12.75">
      <c r="B3344" s="89"/>
      <c r="C3344" s="89"/>
      <c r="AP3344" s="89"/>
      <c r="AQ3344" s="89"/>
    </row>
    <row r="3345" spans="2:43" ht="12.75">
      <c r="B3345" s="89"/>
      <c r="C3345" s="89"/>
      <c r="AP3345" s="89"/>
      <c r="AQ3345" s="89"/>
    </row>
    <row r="3346" spans="2:43" ht="12.75">
      <c r="B3346" s="89"/>
      <c r="C3346" s="89"/>
      <c r="AP3346" s="89"/>
      <c r="AQ3346" s="89"/>
    </row>
    <row r="3347" spans="2:43" ht="12.75">
      <c r="B3347" s="89"/>
      <c r="C3347" s="89"/>
      <c r="AP3347" s="89"/>
      <c r="AQ3347" s="89"/>
    </row>
    <row r="3348" spans="2:43" ht="12.75">
      <c r="B3348" s="89"/>
      <c r="C3348" s="89"/>
      <c r="AP3348" s="89"/>
      <c r="AQ3348" s="89"/>
    </row>
    <row r="3349" spans="2:43" ht="12.75">
      <c r="B3349" s="89"/>
      <c r="C3349" s="89"/>
      <c r="AP3349" s="89"/>
      <c r="AQ3349" s="89"/>
    </row>
    <row r="3350" spans="2:43" ht="12.75">
      <c r="B3350" s="89"/>
      <c r="C3350" s="89"/>
      <c r="AP3350" s="89"/>
      <c r="AQ3350" s="89"/>
    </row>
    <row r="3351" spans="2:43" ht="12.75">
      <c r="B3351" s="89"/>
      <c r="C3351" s="89"/>
      <c r="AP3351" s="89"/>
      <c r="AQ3351" s="89"/>
    </row>
    <row r="3352" spans="2:43" ht="12.75">
      <c r="B3352" s="89"/>
      <c r="C3352" s="89"/>
      <c r="AP3352" s="89"/>
      <c r="AQ3352" s="89"/>
    </row>
    <row r="3353" spans="2:43" ht="12.75">
      <c r="B3353" s="89"/>
      <c r="C3353" s="89"/>
      <c r="AP3353" s="89"/>
      <c r="AQ3353" s="89"/>
    </row>
    <row r="3354" spans="2:43" ht="12.75">
      <c r="B3354" s="89"/>
      <c r="C3354" s="89"/>
      <c r="AP3354" s="89"/>
      <c r="AQ3354" s="89"/>
    </row>
    <row r="3355" spans="2:43" ht="12.75">
      <c r="B3355" s="89"/>
      <c r="C3355" s="89"/>
      <c r="AP3355" s="89"/>
      <c r="AQ3355" s="89"/>
    </row>
    <row r="3356" spans="2:43" ht="12.75">
      <c r="B3356" s="89"/>
      <c r="C3356" s="89"/>
      <c r="AP3356" s="89"/>
      <c r="AQ3356" s="89"/>
    </row>
    <row r="3357" spans="2:43" ht="12.75">
      <c r="B3357" s="89"/>
      <c r="C3357" s="89"/>
      <c r="AP3357" s="89"/>
      <c r="AQ3357" s="89"/>
    </row>
    <row r="3358" spans="2:43" ht="12.75">
      <c r="B3358" s="89"/>
      <c r="C3358" s="89"/>
      <c r="AP3358" s="89"/>
      <c r="AQ3358" s="89"/>
    </row>
    <row r="3359" spans="2:43" ht="12.75">
      <c r="B3359" s="89"/>
      <c r="C3359" s="89"/>
      <c r="AP3359" s="89"/>
      <c r="AQ3359" s="89"/>
    </row>
    <row r="3360" spans="2:43" ht="12.75">
      <c r="B3360" s="89"/>
      <c r="C3360" s="89"/>
      <c r="AP3360" s="89"/>
      <c r="AQ3360" s="89"/>
    </row>
    <row r="3361" spans="2:43" ht="12.75">
      <c r="B3361" s="89"/>
      <c r="C3361" s="89"/>
      <c r="AP3361" s="89"/>
      <c r="AQ3361" s="89"/>
    </row>
    <row r="3362" spans="2:43" ht="12.75">
      <c r="B3362" s="89"/>
      <c r="C3362" s="89"/>
      <c r="AP3362" s="89"/>
      <c r="AQ3362" s="89"/>
    </row>
    <row r="3363" spans="2:43" ht="12.75">
      <c r="B3363" s="89"/>
      <c r="C3363" s="89"/>
      <c r="AP3363" s="89"/>
      <c r="AQ3363" s="89"/>
    </row>
    <row r="3364" spans="2:43" ht="12.75">
      <c r="B3364" s="89"/>
      <c r="C3364" s="89"/>
      <c r="AP3364" s="89"/>
      <c r="AQ3364" s="89"/>
    </row>
    <row r="3365" spans="2:43" ht="12.75">
      <c r="B3365" s="89"/>
      <c r="C3365" s="89"/>
      <c r="AP3365" s="89"/>
      <c r="AQ3365" s="89"/>
    </row>
    <row r="3366" spans="2:43" ht="12.75">
      <c r="B3366" s="89"/>
      <c r="C3366" s="89"/>
      <c r="AP3366" s="89"/>
      <c r="AQ3366" s="89"/>
    </row>
    <row r="3367" spans="2:43" ht="12.75">
      <c r="B3367" s="89"/>
      <c r="C3367" s="89"/>
      <c r="AP3367" s="89"/>
      <c r="AQ3367" s="89"/>
    </row>
    <row r="3368" spans="2:43" ht="12.75">
      <c r="B3368" s="89"/>
      <c r="C3368" s="89"/>
      <c r="AP3368" s="89"/>
      <c r="AQ3368" s="89"/>
    </row>
    <row r="3369" spans="2:43" ht="12.75">
      <c r="B3369" s="89"/>
      <c r="C3369" s="89"/>
      <c r="AP3369" s="89"/>
      <c r="AQ3369" s="89"/>
    </row>
    <row r="3370" spans="2:43" ht="12.75">
      <c r="B3370" s="89"/>
      <c r="C3370" s="89"/>
      <c r="AP3370" s="89"/>
      <c r="AQ3370" s="89"/>
    </row>
    <row r="3371" spans="2:43" ht="12.75">
      <c r="B3371" s="89"/>
      <c r="C3371" s="89"/>
      <c r="AP3371" s="89"/>
      <c r="AQ3371" s="89"/>
    </row>
    <row r="3372" spans="2:43" ht="12.75">
      <c r="B3372" s="89"/>
      <c r="C3372" s="89"/>
      <c r="AP3372" s="89"/>
      <c r="AQ3372" s="89"/>
    </row>
    <row r="3373" spans="2:43" ht="12.75">
      <c r="B3373" s="89"/>
      <c r="C3373" s="89"/>
      <c r="AP3373" s="89"/>
      <c r="AQ3373" s="89"/>
    </row>
    <row r="3374" spans="2:43" ht="12.75">
      <c r="B3374" s="89"/>
      <c r="C3374" s="89"/>
      <c r="AP3374" s="89"/>
      <c r="AQ3374" s="89"/>
    </row>
    <row r="3375" spans="2:43" ht="12.75">
      <c r="B3375" s="89"/>
      <c r="C3375" s="89"/>
      <c r="AP3375" s="89"/>
      <c r="AQ3375" s="89"/>
    </row>
    <row r="3376" spans="2:43" ht="12.75">
      <c r="B3376" s="89"/>
      <c r="C3376" s="89"/>
      <c r="AP3376" s="89"/>
      <c r="AQ3376" s="89"/>
    </row>
    <row r="3377" spans="2:43" ht="12.75">
      <c r="B3377" s="89"/>
      <c r="C3377" s="89"/>
      <c r="AP3377" s="89"/>
      <c r="AQ3377" s="89"/>
    </row>
    <row r="3378" spans="2:43" ht="12.75">
      <c r="B3378" s="89"/>
      <c r="C3378" s="89"/>
      <c r="AP3378" s="89"/>
      <c r="AQ3378" s="89"/>
    </row>
    <row r="3379" spans="2:43" ht="12.75">
      <c r="B3379" s="89"/>
      <c r="C3379" s="89"/>
      <c r="AP3379" s="89"/>
      <c r="AQ3379" s="89"/>
    </row>
    <row r="3380" spans="2:43" ht="12.75">
      <c r="B3380" s="89"/>
      <c r="C3380" s="89"/>
      <c r="AP3380" s="89"/>
      <c r="AQ3380" s="89"/>
    </row>
    <row r="3381" spans="2:43" ht="12.75">
      <c r="B3381" s="89"/>
      <c r="C3381" s="89"/>
      <c r="AP3381" s="89"/>
      <c r="AQ3381" s="89"/>
    </row>
    <row r="3382" spans="2:43" ht="12.75">
      <c r="B3382" s="89"/>
      <c r="C3382" s="89"/>
      <c r="AP3382" s="89"/>
      <c r="AQ3382" s="89"/>
    </row>
    <row r="3383" spans="2:43" ht="12.75">
      <c r="B3383" s="89"/>
      <c r="C3383" s="89"/>
      <c r="AP3383" s="89"/>
      <c r="AQ3383" s="89"/>
    </row>
    <row r="3384" spans="2:43" ht="12.75">
      <c r="B3384" s="89"/>
      <c r="C3384" s="89"/>
      <c r="AP3384" s="89"/>
      <c r="AQ3384" s="89"/>
    </row>
    <row r="3385" spans="2:43" ht="12.75">
      <c r="B3385" s="89"/>
      <c r="C3385" s="89"/>
      <c r="AP3385" s="89"/>
      <c r="AQ3385" s="89"/>
    </row>
    <row r="3386" spans="2:43" ht="12.75">
      <c r="B3386" s="89"/>
      <c r="C3386" s="89"/>
      <c r="AP3386" s="89"/>
      <c r="AQ3386" s="89"/>
    </row>
    <row r="3387" spans="2:43" ht="12.75">
      <c r="B3387" s="89"/>
      <c r="C3387" s="89"/>
      <c r="AP3387" s="89"/>
      <c r="AQ3387" s="89"/>
    </row>
    <row r="3388" spans="2:43" ht="12.75">
      <c r="B3388" s="89"/>
      <c r="C3388" s="89"/>
      <c r="AP3388" s="89"/>
      <c r="AQ3388" s="89"/>
    </row>
    <row r="3389" spans="2:43" ht="12.75">
      <c r="B3389" s="89"/>
      <c r="C3389" s="89"/>
      <c r="AP3389" s="89"/>
      <c r="AQ3389" s="89"/>
    </row>
    <row r="3390" spans="2:43" ht="12.75">
      <c r="B3390" s="89"/>
      <c r="C3390" s="89"/>
      <c r="AP3390" s="89"/>
      <c r="AQ3390" s="89"/>
    </row>
    <row r="3391" spans="2:43" ht="12.75">
      <c r="B3391" s="89"/>
      <c r="C3391" s="89"/>
      <c r="AP3391" s="89"/>
      <c r="AQ3391" s="89"/>
    </row>
    <row r="3392" spans="2:43" ht="12.75">
      <c r="B3392" s="89"/>
      <c r="C3392" s="89"/>
      <c r="AP3392" s="89"/>
      <c r="AQ3392" s="89"/>
    </row>
    <row r="3393" spans="2:43" ht="12.75">
      <c r="B3393" s="89"/>
      <c r="C3393" s="89"/>
      <c r="AP3393" s="89"/>
      <c r="AQ3393" s="89"/>
    </row>
    <row r="3394" spans="2:43" ht="12.75">
      <c r="B3394" s="89"/>
      <c r="C3394" s="89"/>
      <c r="AP3394" s="89"/>
      <c r="AQ3394" s="89"/>
    </row>
    <row r="3395" spans="2:43" ht="12.75">
      <c r="B3395" s="89"/>
      <c r="C3395" s="89"/>
      <c r="AP3395" s="89"/>
      <c r="AQ3395" s="89"/>
    </row>
    <row r="3396" spans="2:43" ht="12.75">
      <c r="B3396" s="89"/>
      <c r="C3396" s="89"/>
      <c r="AP3396" s="89"/>
      <c r="AQ3396" s="89"/>
    </row>
    <row r="3397" spans="2:43" ht="12.75">
      <c r="B3397" s="89"/>
      <c r="C3397" s="89"/>
      <c r="AP3397" s="89"/>
      <c r="AQ3397" s="89"/>
    </row>
    <row r="3398" spans="2:43" ht="12.75">
      <c r="B3398" s="89"/>
      <c r="C3398" s="89"/>
      <c r="AP3398" s="89"/>
      <c r="AQ3398" s="89"/>
    </row>
    <row r="3399" spans="2:43" ht="12.75">
      <c r="B3399" s="89"/>
      <c r="C3399" s="89"/>
      <c r="AP3399" s="89"/>
      <c r="AQ3399" s="89"/>
    </row>
    <row r="3400" spans="2:43" ht="12.75">
      <c r="B3400" s="89"/>
      <c r="C3400" s="89"/>
      <c r="AP3400" s="89"/>
      <c r="AQ3400" s="89"/>
    </row>
    <row r="3401" spans="2:43" ht="12.75">
      <c r="B3401" s="89"/>
      <c r="C3401" s="89"/>
      <c r="AP3401" s="89"/>
      <c r="AQ3401" s="89"/>
    </row>
    <row r="3402" spans="2:43" ht="12.75">
      <c r="B3402" s="89"/>
      <c r="C3402" s="89"/>
      <c r="AP3402" s="89"/>
      <c r="AQ3402" s="89"/>
    </row>
    <row r="3403" spans="2:43" ht="12.75">
      <c r="B3403" s="89"/>
      <c r="C3403" s="89"/>
      <c r="AP3403" s="89"/>
      <c r="AQ3403" s="89"/>
    </row>
    <row r="3404" spans="2:43" ht="12.75">
      <c r="B3404" s="89"/>
      <c r="C3404" s="89"/>
      <c r="AP3404" s="89"/>
      <c r="AQ3404" s="89"/>
    </row>
    <row r="3405" spans="2:43" ht="12.75">
      <c r="B3405" s="89"/>
      <c r="C3405" s="89"/>
      <c r="AP3405" s="89"/>
      <c r="AQ3405" s="89"/>
    </row>
    <row r="3406" spans="2:43" ht="12.75">
      <c r="B3406" s="89"/>
      <c r="C3406" s="89"/>
      <c r="AP3406" s="89"/>
      <c r="AQ3406" s="89"/>
    </row>
    <row r="3407" spans="2:43" ht="12.75">
      <c r="B3407" s="89"/>
      <c r="C3407" s="89"/>
      <c r="AP3407" s="89"/>
      <c r="AQ3407" s="89"/>
    </row>
    <row r="3408" spans="2:43" ht="12.75">
      <c r="B3408" s="89"/>
      <c r="C3408" s="89"/>
      <c r="AP3408" s="89"/>
      <c r="AQ3408" s="89"/>
    </row>
    <row r="3409" spans="2:43" ht="12.75">
      <c r="B3409" s="89"/>
      <c r="C3409" s="89"/>
      <c r="AP3409" s="89"/>
      <c r="AQ3409" s="89"/>
    </row>
    <row r="3410" spans="2:43" ht="12.75">
      <c r="B3410" s="89"/>
      <c r="C3410" s="89"/>
      <c r="AP3410" s="89"/>
      <c r="AQ3410" s="89"/>
    </row>
    <row r="3411" spans="2:43" ht="12.75">
      <c r="B3411" s="89"/>
      <c r="C3411" s="89"/>
      <c r="AP3411" s="89"/>
      <c r="AQ3411" s="89"/>
    </row>
    <row r="3412" spans="2:43" ht="12.75">
      <c r="B3412" s="89"/>
      <c r="C3412" s="89"/>
      <c r="AP3412" s="89"/>
      <c r="AQ3412" s="89"/>
    </row>
    <row r="3413" spans="2:43" ht="12.75">
      <c r="B3413" s="89"/>
      <c r="C3413" s="89"/>
      <c r="AP3413" s="89"/>
      <c r="AQ3413" s="89"/>
    </row>
    <row r="3414" spans="2:43" ht="12.75">
      <c r="B3414" s="89"/>
      <c r="C3414" s="89"/>
      <c r="AP3414" s="89"/>
      <c r="AQ3414" s="89"/>
    </row>
    <row r="3415" spans="2:43" ht="12.75">
      <c r="B3415" s="89"/>
      <c r="C3415" s="89"/>
      <c r="AP3415" s="89"/>
      <c r="AQ3415" s="89"/>
    </row>
    <row r="3416" spans="2:43" ht="12.75">
      <c r="B3416" s="89"/>
      <c r="C3416" s="89"/>
      <c r="AP3416" s="89"/>
      <c r="AQ3416" s="89"/>
    </row>
    <row r="3417" spans="2:43" ht="12.75">
      <c r="B3417" s="89"/>
      <c r="C3417" s="89"/>
      <c r="AP3417" s="89"/>
      <c r="AQ3417" s="89"/>
    </row>
    <row r="3418" spans="2:43" ht="12.75">
      <c r="B3418" s="89"/>
      <c r="C3418" s="89"/>
      <c r="AP3418" s="89"/>
      <c r="AQ3418" s="89"/>
    </row>
    <row r="3419" spans="2:43" ht="12.75">
      <c r="B3419" s="89"/>
      <c r="C3419" s="89"/>
      <c r="AP3419" s="89"/>
      <c r="AQ3419" s="89"/>
    </row>
    <row r="3420" spans="2:43" ht="12.75">
      <c r="B3420" s="89"/>
      <c r="C3420" s="89"/>
      <c r="AP3420" s="89"/>
      <c r="AQ3420" s="89"/>
    </row>
    <row r="3421" spans="2:43" ht="12.75">
      <c r="B3421" s="89"/>
      <c r="C3421" s="89"/>
      <c r="AP3421" s="89"/>
      <c r="AQ3421" s="89"/>
    </row>
    <row r="3422" spans="2:43" ht="12.75">
      <c r="B3422" s="89"/>
      <c r="C3422" s="89"/>
      <c r="AP3422" s="89"/>
      <c r="AQ3422" s="89"/>
    </row>
    <row r="3423" spans="2:43" ht="12.75">
      <c r="B3423" s="89"/>
      <c r="C3423" s="89"/>
      <c r="AP3423" s="89"/>
      <c r="AQ3423" s="89"/>
    </row>
    <row r="3424" spans="2:43" ht="12.75">
      <c r="B3424" s="89"/>
      <c r="C3424" s="89"/>
      <c r="AP3424" s="89"/>
      <c r="AQ3424" s="89"/>
    </row>
    <row r="3425" spans="2:43" ht="12.75">
      <c r="B3425" s="89"/>
      <c r="C3425" s="89"/>
      <c r="AP3425" s="89"/>
      <c r="AQ3425" s="89"/>
    </row>
    <row r="3426" spans="2:43" ht="12.75">
      <c r="B3426" s="89"/>
      <c r="C3426" s="89"/>
      <c r="AP3426" s="89"/>
      <c r="AQ3426" s="89"/>
    </row>
    <row r="3427" spans="2:43" ht="12.75">
      <c r="B3427" s="89"/>
      <c r="C3427" s="89"/>
      <c r="AP3427" s="89"/>
      <c r="AQ3427" s="89"/>
    </row>
    <row r="3428" spans="2:43" ht="12.75">
      <c r="B3428" s="89"/>
      <c r="C3428" s="89"/>
      <c r="AP3428" s="89"/>
      <c r="AQ3428" s="89"/>
    </row>
    <row r="3429" spans="2:43" ht="12.75">
      <c r="B3429" s="89"/>
      <c r="C3429" s="89"/>
      <c r="AP3429" s="89"/>
      <c r="AQ3429" s="89"/>
    </row>
    <row r="3430" spans="2:43" ht="12.75">
      <c r="B3430" s="89"/>
      <c r="C3430" s="89"/>
      <c r="AP3430" s="89"/>
      <c r="AQ3430" s="89"/>
    </row>
    <row r="3431" spans="2:43" ht="12.75">
      <c r="B3431" s="89"/>
      <c r="C3431" s="89"/>
      <c r="AP3431" s="89"/>
      <c r="AQ3431" s="89"/>
    </row>
    <row r="3432" spans="2:43" ht="12.75">
      <c r="B3432" s="89"/>
      <c r="C3432" s="89"/>
      <c r="AP3432" s="89"/>
      <c r="AQ3432" s="89"/>
    </row>
    <row r="3433" spans="2:43" ht="12.75">
      <c r="B3433" s="89"/>
      <c r="C3433" s="89"/>
      <c r="AP3433" s="89"/>
      <c r="AQ3433" s="89"/>
    </row>
    <row r="3434" spans="2:43" ht="12.75">
      <c r="B3434" s="89"/>
      <c r="C3434" s="89"/>
      <c r="AP3434" s="89"/>
      <c r="AQ3434" s="89"/>
    </row>
    <row r="3435" spans="2:43" ht="12.75">
      <c r="B3435" s="89"/>
      <c r="C3435" s="89"/>
      <c r="AP3435" s="89"/>
      <c r="AQ3435" s="89"/>
    </row>
    <row r="3436" spans="2:43" ht="12.75">
      <c r="B3436" s="89"/>
      <c r="C3436" s="89"/>
      <c r="AP3436" s="89"/>
      <c r="AQ3436" s="89"/>
    </row>
    <row r="3437" spans="2:43" ht="12.75">
      <c r="B3437" s="89"/>
      <c r="C3437" s="89"/>
      <c r="AP3437" s="89"/>
      <c r="AQ3437" s="89"/>
    </row>
    <row r="3438" spans="2:43" ht="12.75">
      <c r="B3438" s="89"/>
      <c r="C3438" s="89"/>
      <c r="AP3438" s="89"/>
      <c r="AQ3438" s="89"/>
    </row>
    <row r="3439" spans="2:43" ht="12.75">
      <c r="B3439" s="89"/>
      <c r="C3439" s="89"/>
      <c r="AP3439" s="89"/>
      <c r="AQ3439" s="89"/>
    </row>
    <row r="3440" spans="2:43" ht="12.75">
      <c r="B3440" s="89"/>
      <c r="C3440" s="89"/>
      <c r="AP3440" s="89"/>
      <c r="AQ3440" s="89"/>
    </row>
    <row r="3441" spans="2:43" ht="12.75">
      <c r="B3441" s="89"/>
      <c r="C3441" s="89"/>
      <c r="AP3441" s="89"/>
      <c r="AQ3441" s="89"/>
    </row>
    <row r="3442" spans="2:43" ht="12.75">
      <c r="B3442" s="89"/>
      <c r="C3442" s="89"/>
      <c r="AP3442" s="89"/>
      <c r="AQ3442" s="89"/>
    </row>
    <row r="3443" spans="2:43" ht="12.75">
      <c r="B3443" s="89"/>
      <c r="C3443" s="89"/>
      <c r="AP3443" s="89"/>
      <c r="AQ3443" s="89"/>
    </row>
    <row r="3444" spans="2:43" ht="12.75">
      <c r="B3444" s="89"/>
      <c r="C3444" s="89"/>
      <c r="AP3444" s="89"/>
      <c r="AQ3444" s="89"/>
    </row>
    <row r="3445" spans="2:43" ht="12.75">
      <c r="B3445" s="89"/>
      <c r="C3445" s="89"/>
      <c r="AP3445" s="89"/>
      <c r="AQ3445" s="89"/>
    </row>
    <row r="3446" spans="2:43" ht="12.75">
      <c r="B3446" s="89"/>
      <c r="C3446" s="89"/>
      <c r="AP3446" s="89"/>
      <c r="AQ3446" s="89"/>
    </row>
    <row r="3447" spans="2:43" ht="12.75">
      <c r="B3447" s="89"/>
      <c r="C3447" s="89"/>
      <c r="AP3447" s="89"/>
      <c r="AQ3447" s="89"/>
    </row>
    <row r="3448" spans="2:43" ht="12.75">
      <c r="B3448" s="89"/>
      <c r="C3448" s="89"/>
      <c r="AP3448" s="89"/>
      <c r="AQ3448" s="89"/>
    </row>
    <row r="3449" spans="2:43" ht="12.75">
      <c r="B3449" s="89"/>
      <c r="C3449" s="89"/>
      <c r="AP3449" s="89"/>
      <c r="AQ3449" s="89"/>
    </row>
    <row r="3450" spans="2:43" ht="12.75">
      <c r="B3450" s="89"/>
      <c r="C3450" s="89"/>
      <c r="AP3450" s="89"/>
      <c r="AQ3450" s="89"/>
    </row>
    <row r="3451" spans="2:43" ht="12.75">
      <c r="B3451" s="89"/>
      <c r="C3451" s="89"/>
      <c r="AP3451" s="89"/>
      <c r="AQ3451" s="89"/>
    </row>
    <row r="3452" spans="2:43" ht="12.75">
      <c r="B3452" s="89"/>
      <c r="C3452" s="89"/>
      <c r="AP3452" s="89"/>
      <c r="AQ3452" s="89"/>
    </row>
    <row r="3453" spans="2:43" ht="12.75">
      <c r="B3453" s="89"/>
      <c r="C3453" s="89"/>
      <c r="AP3453" s="89"/>
      <c r="AQ3453" s="89"/>
    </row>
    <row r="3454" spans="2:43" ht="12.75">
      <c r="B3454" s="89"/>
      <c r="C3454" s="89"/>
      <c r="AP3454" s="89"/>
      <c r="AQ3454" s="89"/>
    </row>
    <row r="3455" spans="2:43" ht="12.75">
      <c r="B3455" s="89"/>
      <c r="C3455" s="89"/>
      <c r="AP3455" s="89"/>
      <c r="AQ3455" s="89"/>
    </row>
    <row r="3456" spans="2:43" ht="12.75">
      <c r="B3456" s="89"/>
      <c r="C3456" s="89"/>
      <c r="AP3456" s="89"/>
      <c r="AQ3456" s="89"/>
    </row>
    <row r="3457" spans="2:43" ht="12.75">
      <c r="B3457" s="89"/>
      <c r="C3457" s="89"/>
      <c r="AP3457" s="89"/>
      <c r="AQ3457" s="89"/>
    </row>
    <row r="3458" spans="2:43" ht="12.75">
      <c r="B3458" s="89"/>
      <c r="C3458" s="89"/>
      <c r="AP3458" s="89"/>
      <c r="AQ3458" s="89"/>
    </row>
    <row r="3459" spans="2:43" ht="12.75">
      <c r="B3459" s="89"/>
      <c r="C3459" s="89"/>
      <c r="AP3459" s="89"/>
      <c r="AQ3459" s="89"/>
    </row>
    <row r="3460" spans="2:43" ht="12.75">
      <c r="B3460" s="89"/>
      <c r="C3460" s="89"/>
      <c r="AP3460" s="89"/>
      <c r="AQ3460" s="89"/>
    </row>
    <row r="3461" spans="2:43" ht="12.75">
      <c r="B3461" s="89"/>
      <c r="C3461" s="89"/>
      <c r="AP3461" s="89"/>
      <c r="AQ3461" s="89"/>
    </row>
    <row r="3462" spans="2:43" ht="12.75">
      <c r="B3462" s="89"/>
      <c r="C3462" s="89"/>
      <c r="AP3462" s="89"/>
      <c r="AQ3462" s="89"/>
    </row>
    <row r="3463" spans="2:43" ht="12.75">
      <c r="B3463" s="89"/>
      <c r="C3463" s="89"/>
      <c r="AP3463" s="89"/>
      <c r="AQ3463" s="89"/>
    </row>
    <row r="3464" spans="2:43" ht="12.75">
      <c r="B3464" s="89"/>
      <c r="C3464" s="89"/>
      <c r="AP3464" s="89"/>
      <c r="AQ3464" s="89"/>
    </row>
    <row r="3465" spans="2:43" ht="12.75">
      <c r="B3465" s="89"/>
      <c r="C3465" s="89"/>
      <c r="AP3465" s="89"/>
      <c r="AQ3465" s="89"/>
    </row>
    <row r="3466" spans="2:43" ht="12.75">
      <c r="B3466" s="89"/>
      <c r="C3466" s="89"/>
      <c r="AP3466" s="89"/>
      <c r="AQ3466" s="89"/>
    </row>
    <row r="3467" spans="2:43" ht="12.75">
      <c r="B3467" s="89"/>
      <c r="C3467" s="89"/>
      <c r="AP3467" s="89"/>
      <c r="AQ3467" s="89"/>
    </row>
    <row r="3468" spans="2:43" ht="12.75">
      <c r="B3468" s="89"/>
      <c r="C3468" s="89"/>
      <c r="AP3468" s="89"/>
      <c r="AQ3468" s="89"/>
    </row>
    <row r="3469" spans="2:43" ht="12.75">
      <c r="B3469" s="89"/>
      <c r="C3469" s="89"/>
      <c r="AP3469" s="89"/>
      <c r="AQ3469" s="89"/>
    </row>
    <row r="3470" spans="2:43" ht="12.75">
      <c r="B3470" s="89"/>
      <c r="C3470" s="89"/>
      <c r="AP3470" s="89"/>
      <c r="AQ3470" s="89"/>
    </row>
    <row r="3471" spans="2:43" ht="12.75">
      <c r="B3471" s="89"/>
      <c r="C3471" s="89"/>
      <c r="AP3471" s="89"/>
      <c r="AQ3471" s="89"/>
    </row>
    <row r="3472" spans="2:43" ht="12.75">
      <c r="B3472" s="89"/>
      <c r="C3472" s="89"/>
      <c r="AP3472" s="89"/>
      <c r="AQ3472" s="89"/>
    </row>
    <row r="3473" spans="2:43" ht="12.75">
      <c r="B3473" s="89"/>
      <c r="C3473" s="89"/>
      <c r="AP3473" s="89"/>
      <c r="AQ3473" s="89"/>
    </row>
    <row r="3474" spans="2:43" ht="12.75">
      <c r="B3474" s="89"/>
      <c r="C3474" s="89"/>
      <c r="AP3474" s="89"/>
      <c r="AQ3474" s="89"/>
    </row>
    <row r="3475" spans="2:43" ht="12.75">
      <c r="B3475" s="89"/>
      <c r="C3475" s="89"/>
      <c r="AP3475" s="89"/>
      <c r="AQ3475" s="89"/>
    </row>
    <row r="3476" spans="2:43" ht="12.75">
      <c r="B3476" s="89"/>
      <c r="C3476" s="89"/>
      <c r="AP3476" s="89"/>
      <c r="AQ3476" s="89"/>
    </row>
    <row r="3477" spans="2:43" ht="12.75">
      <c r="B3477" s="89"/>
      <c r="C3477" s="89"/>
      <c r="AP3477" s="89"/>
      <c r="AQ3477" s="89"/>
    </row>
    <row r="3478" spans="2:43" ht="12.75">
      <c r="B3478" s="89"/>
      <c r="C3478" s="89"/>
      <c r="AP3478" s="89"/>
      <c r="AQ3478" s="89"/>
    </row>
    <row r="3479" spans="2:43" ht="12.75">
      <c r="B3479" s="89"/>
      <c r="C3479" s="89"/>
      <c r="AP3479" s="89"/>
      <c r="AQ3479" s="89"/>
    </row>
    <row r="3480" spans="2:43" ht="12.75">
      <c r="B3480" s="89"/>
      <c r="C3480" s="89"/>
      <c r="AP3480" s="89"/>
      <c r="AQ3480" s="89"/>
    </row>
    <row r="3481" spans="2:43" ht="12.75">
      <c r="B3481" s="89"/>
      <c r="C3481" s="89"/>
      <c r="AP3481" s="89"/>
      <c r="AQ3481" s="89"/>
    </row>
    <row r="3482" spans="2:43" ht="12.75">
      <c r="B3482" s="89"/>
      <c r="C3482" s="89"/>
      <c r="AP3482" s="89"/>
      <c r="AQ3482" s="89"/>
    </row>
    <row r="3483" spans="2:43" ht="12.75">
      <c r="B3483" s="89"/>
      <c r="C3483" s="89"/>
      <c r="AP3483" s="89"/>
      <c r="AQ3483" s="89"/>
    </row>
    <row r="3484" spans="2:43" ht="12.75">
      <c r="B3484" s="89"/>
      <c r="C3484" s="89"/>
      <c r="AP3484" s="89"/>
      <c r="AQ3484" s="89"/>
    </row>
    <row r="3485" spans="2:43" ht="12.75">
      <c r="B3485" s="89"/>
      <c r="C3485" s="89"/>
      <c r="AP3485" s="89"/>
      <c r="AQ3485" s="89"/>
    </row>
    <row r="3486" spans="2:43" ht="12.75">
      <c r="B3486" s="89"/>
      <c r="C3486" s="89"/>
      <c r="AP3486" s="89"/>
      <c r="AQ3486" s="89"/>
    </row>
    <row r="3487" spans="2:43" ht="12.75">
      <c r="B3487" s="89"/>
      <c r="C3487" s="89"/>
      <c r="AP3487" s="89"/>
      <c r="AQ3487" s="89"/>
    </row>
    <row r="3488" spans="2:43" ht="12.75">
      <c r="B3488" s="89"/>
      <c r="C3488" s="89"/>
      <c r="AP3488" s="89"/>
      <c r="AQ3488" s="89"/>
    </row>
    <row r="3489" spans="2:43" ht="12.75">
      <c r="B3489" s="89"/>
      <c r="C3489" s="89"/>
      <c r="AP3489" s="89"/>
      <c r="AQ3489" s="89"/>
    </row>
    <row r="3490" spans="2:43" ht="12.75">
      <c r="B3490" s="89"/>
      <c r="C3490" s="89"/>
      <c r="AP3490" s="89"/>
      <c r="AQ3490" s="89"/>
    </row>
    <row r="3491" spans="2:43" ht="12.75">
      <c r="B3491" s="89"/>
      <c r="C3491" s="89"/>
      <c r="AP3491" s="89"/>
      <c r="AQ3491" s="89"/>
    </row>
    <row r="3492" spans="2:43" ht="12.75">
      <c r="B3492" s="89"/>
      <c r="C3492" s="89"/>
      <c r="AP3492" s="89"/>
      <c r="AQ3492" s="89"/>
    </row>
    <row r="3493" spans="2:43" ht="12.75">
      <c r="B3493" s="89"/>
      <c r="C3493" s="89"/>
      <c r="AP3493" s="89"/>
      <c r="AQ3493" s="89"/>
    </row>
    <row r="3494" spans="2:43" ht="12.75">
      <c r="B3494" s="89"/>
      <c r="C3494" s="89"/>
      <c r="AP3494" s="89"/>
      <c r="AQ3494" s="89"/>
    </row>
    <row r="3495" spans="2:43" ht="12.75">
      <c r="B3495" s="89"/>
      <c r="C3495" s="89"/>
      <c r="AP3495" s="89"/>
      <c r="AQ3495" s="89"/>
    </row>
    <row r="3496" spans="2:43" ht="12.75">
      <c r="B3496" s="89"/>
      <c r="C3496" s="89"/>
      <c r="AP3496" s="89"/>
      <c r="AQ3496" s="89"/>
    </row>
    <row r="3497" spans="2:43" ht="12.75">
      <c r="B3497" s="89"/>
      <c r="C3497" s="89"/>
      <c r="AP3497" s="89"/>
      <c r="AQ3497" s="89"/>
    </row>
    <row r="3498" spans="2:43" ht="12.75">
      <c r="B3498" s="89"/>
      <c r="C3498" s="89"/>
      <c r="AP3498" s="89"/>
      <c r="AQ3498" s="89"/>
    </row>
    <row r="3499" spans="2:43" ht="12.75">
      <c r="B3499" s="89"/>
      <c r="C3499" s="89"/>
      <c r="AP3499" s="89"/>
      <c r="AQ3499" s="89"/>
    </row>
    <row r="3500" spans="2:43" ht="12.75">
      <c r="B3500" s="89"/>
      <c r="C3500" s="89"/>
      <c r="AP3500" s="89"/>
      <c r="AQ3500" s="89"/>
    </row>
    <row r="3501" spans="2:43" ht="12.75">
      <c r="B3501" s="89"/>
      <c r="C3501" s="89"/>
      <c r="AP3501" s="89"/>
      <c r="AQ3501" s="89"/>
    </row>
    <row r="3502" spans="2:43" ht="12.75">
      <c r="B3502" s="89"/>
      <c r="C3502" s="89"/>
      <c r="AP3502" s="89"/>
      <c r="AQ3502" s="89"/>
    </row>
    <row r="3503" spans="2:43" ht="12.75">
      <c r="B3503" s="89"/>
      <c r="C3503" s="89"/>
      <c r="AP3503" s="89"/>
      <c r="AQ3503" s="89"/>
    </row>
    <row r="3504" spans="2:43" ht="12.75">
      <c r="B3504" s="89"/>
      <c r="C3504" s="89"/>
      <c r="AP3504" s="89"/>
      <c r="AQ3504" s="89"/>
    </row>
    <row r="3505" spans="2:43" ht="12.75">
      <c r="B3505" s="89"/>
      <c r="C3505" s="89"/>
      <c r="AP3505" s="89"/>
      <c r="AQ3505" s="89"/>
    </row>
    <row r="3506" spans="2:43" ht="12.75">
      <c r="B3506" s="89"/>
      <c r="C3506" s="89"/>
      <c r="AP3506" s="89"/>
      <c r="AQ3506" s="89"/>
    </row>
    <row r="3507" spans="2:43" ht="12.75">
      <c r="B3507" s="89"/>
      <c r="C3507" s="89"/>
      <c r="AP3507" s="89"/>
      <c r="AQ3507" s="89"/>
    </row>
    <row r="3508" spans="2:43" ht="12.75">
      <c r="B3508" s="89"/>
      <c r="C3508" s="89"/>
      <c r="AP3508" s="89"/>
      <c r="AQ3508" s="89"/>
    </row>
    <row r="3509" spans="2:43" ht="12.75">
      <c r="B3509" s="89"/>
      <c r="C3509" s="89"/>
      <c r="AP3509" s="89"/>
      <c r="AQ3509" s="89"/>
    </row>
    <row r="3510" spans="2:43" ht="12.75">
      <c r="B3510" s="89"/>
      <c r="C3510" s="89"/>
      <c r="AP3510" s="89"/>
      <c r="AQ3510" s="89"/>
    </row>
    <row r="3511" spans="2:43" ht="12.75">
      <c r="B3511" s="89"/>
      <c r="C3511" s="89"/>
      <c r="AP3511" s="89"/>
      <c r="AQ3511" s="89"/>
    </row>
    <row r="3512" spans="2:43" ht="12.75">
      <c r="B3512" s="89"/>
      <c r="C3512" s="89"/>
      <c r="AP3512" s="89"/>
      <c r="AQ3512" s="89"/>
    </row>
    <row r="3513" spans="2:43" ht="12.75">
      <c r="B3513" s="89"/>
      <c r="C3513" s="89"/>
      <c r="AP3513" s="89"/>
      <c r="AQ3513" s="89"/>
    </row>
    <row r="3514" spans="2:43" ht="12.75">
      <c r="B3514" s="89"/>
      <c r="C3514" s="89"/>
      <c r="AP3514" s="89"/>
      <c r="AQ3514" s="89"/>
    </row>
    <row r="3515" spans="2:43" ht="12.75">
      <c r="B3515" s="89"/>
      <c r="C3515" s="89"/>
      <c r="AP3515" s="89"/>
      <c r="AQ3515" s="89"/>
    </row>
    <row r="3516" spans="2:43" ht="12.75">
      <c r="B3516" s="89"/>
      <c r="C3516" s="89"/>
      <c r="AP3516" s="89"/>
      <c r="AQ3516" s="89"/>
    </row>
    <row r="3517" spans="2:43" ht="12.75">
      <c r="B3517" s="89"/>
      <c r="C3517" s="89"/>
      <c r="AP3517" s="89"/>
      <c r="AQ3517" s="89"/>
    </row>
    <row r="3518" spans="2:43" ht="12.75">
      <c r="B3518" s="89"/>
      <c r="C3518" s="89"/>
      <c r="AP3518" s="89"/>
      <c r="AQ3518" s="89"/>
    </row>
    <row r="3519" spans="2:43" ht="12.75">
      <c r="B3519" s="89"/>
      <c r="C3519" s="89"/>
      <c r="AP3519" s="89"/>
      <c r="AQ3519" s="89"/>
    </row>
    <row r="3520" spans="2:43" ht="12.75">
      <c r="B3520" s="89"/>
      <c r="C3520" s="89"/>
      <c r="AP3520" s="89"/>
      <c r="AQ3520" s="89"/>
    </row>
    <row r="3521" spans="2:43" ht="12.75">
      <c r="B3521" s="89"/>
      <c r="C3521" s="89"/>
      <c r="AP3521" s="89"/>
      <c r="AQ3521" s="89"/>
    </row>
    <row r="3522" spans="2:43" ht="12.75">
      <c r="B3522" s="89"/>
      <c r="C3522" s="89"/>
      <c r="AP3522" s="89"/>
      <c r="AQ3522" s="89"/>
    </row>
    <row r="3523" spans="2:43" ht="12.75">
      <c r="B3523" s="89"/>
      <c r="C3523" s="89"/>
      <c r="AP3523" s="89"/>
      <c r="AQ3523" s="89"/>
    </row>
    <row r="3524" spans="2:43" ht="12.75">
      <c r="B3524" s="89"/>
      <c r="C3524" s="89"/>
      <c r="AP3524" s="89"/>
      <c r="AQ3524" s="89"/>
    </row>
    <row r="3525" spans="2:43" ht="12.75">
      <c r="B3525" s="89"/>
      <c r="C3525" s="89"/>
      <c r="AP3525" s="89"/>
      <c r="AQ3525" s="89"/>
    </row>
    <row r="3526" spans="2:43" ht="12.75">
      <c r="B3526" s="89"/>
      <c r="C3526" s="89"/>
      <c r="AP3526" s="89"/>
      <c r="AQ3526" s="89"/>
    </row>
    <row r="3527" spans="2:43" ht="12.75">
      <c r="B3527" s="89"/>
      <c r="C3527" s="89"/>
      <c r="AP3527" s="89"/>
      <c r="AQ3527" s="89"/>
    </row>
    <row r="3528" spans="2:43" ht="12.75">
      <c r="B3528" s="89"/>
      <c r="C3528" s="89"/>
      <c r="AP3528" s="89"/>
      <c r="AQ3528" s="89"/>
    </row>
    <row r="3529" spans="2:43" ht="12.75">
      <c r="B3529" s="89"/>
      <c r="C3529" s="89"/>
      <c r="AP3529" s="89"/>
      <c r="AQ3529" s="89"/>
    </row>
    <row r="3530" spans="2:43" ht="12.75">
      <c r="B3530" s="89"/>
      <c r="C3530" s="89"/>
      <c r="AP3530" s="89"/>
      <c r="AQ3530" s="89"/>
    </row>
    <row r="3531" spans="2:43" ht="12.75">
      <c r="B3531" s="89"/>
      <c r="C3531" s="89"/>
      <c r="AP3531" s="89"/>
      <c r="AQ3531" s="89"/>
    </row>
    <row r="3532" spans="2:43" ht="12.75">
      <c r="B3532" s="89"/>
      <c r="C3532" s="89"/>
      <c r="AP3532" s="89"/>
      <c r="AQ3532" s="89"/>
    </row>
    <row r="3533" spans="2:43" ht="12.75">
      <c r="B3533" s="89"/>
      <c r="C3533" s="89"/>
      <c r="AP3533" s="89"/>
      <c r="AQ3533" s="89"/>
    </row>
    <row r="3534" spans="2:43" ht="12.75">
      <c r="B3534" s="89"/>
      <c r="C3534" s="89"/>
      <c r="AP3534" s="89"/>
      <c r="AQ3534" s="89"/>
    </row>
    <row r="3535" spans="2:43" ht="12.75">
      <c r="B3535" s="89"/>
      <c r="C3535" s="89"/>
      <c r="AP3535" s="89"/>
      <c r="AQ3535" s="89"/>
    </row>
    <row r="3536" spans="2:43" ht="12.75">
      <c r="B3536" s="89"/>
      <c r="C3536" s="89"/>
      <c r="AP3536" s="89"/>
      <c r="AQ3536" s="89"/>
    </row>
    <row r="3537" spans="2:43" ht="12.75">
      <c r="B3537" s="89"/>
      <c r="C3537" s="89"/>
      <c r="AP3537" s="89"/>
      <c r="AQ3537" s="89"/>
    </row>
    <row r="3538" spans="2:43" ht="12.75">
      <c r="B3538" s="89"/>
      <c r="C3538" s="89"/>
      <c r="AP3538" s="89"/>
      <c r="AQ3538" s="89"/>
    </row>
    <row r="3539" spans="2:43" ht="12.75">
      <c r="B3539" s="89"/>
      <c r="C3539" s="89"/>
      <c r="AP3539" s="89"/>
      <c r="AQ3539" s="89"/>
    </row>
    <row r="3540" spans="2:43" ht="12.75">
      <c r="B3540" s="89"/>
      <c r="C3540" s="89"/>
      <c r="AP3540" s="89"/>
      <c r="AQ3540" s="89"/>
    </row>
    <row r="3541" spans="2:43" ht="12.75">
      <c r="B3541" s="89"/>
      <c r="C3541" s="89"/>
      <c r="AP3541" s="89"/>
      <c r="AQ3541" s="89"/>
    </row>
    <row r="3542" spans="2:43" ht="12.75">
      <c r="B3542" s="89"/>
      <c r="C3542" s="89"/>
      <c r="AP3542" s="89"/>
      <c r="AQ3542" s="89"/>
    </row>
    <row r="3543" spans="2:43" ht="12.75">
      <c r="B3543" s="89"/>
      <c r="C3543" s="89"/>
      <c r="AP3543" s="89"/>
      <c r="AQ3543" s="89"/>
    </row>
    <row r="3544" spans="2:43" ht="12.75">
      <c r="B3544" s="89"/>
      <c r="C3544" s="89"/>
      <c r="AP3544" s="89"/>
      <c r="AQ3544" s="89"/>
    </row>
    <row r="3545" spans="2:43" ht="12.75">
      <c r="B3545" s="89"/>
      <c r="C3545" s="89"/>
      <c r="AP3545" s="89"/>
      <c r="AQ3545" s="89"/>
    </row>
    <row r="3546" spans="2:43" ht="12.75">
      <c r="B3546" s="89"/>
      <c r="C3546" s="89"/>
      <c r="AP3546" s="89"/>
      <c r="AQ3546" s="89"/>
    </row>
    <row r="3547" spans="2:43" ht="12.75">
      <c r="B3547" s="89"/>
      <c r="C3547" s="89"/>
      <c r="AP3547" s="89"/>
      <c r="AQ3547" s="89"/>
    </row>
    <row r="3548" spans="2:43" ht="12.75">
      <c r="B3548" s="89"/>
      <c r="C3548" s="89"/>
      <c r="AP3548" s="89"/>
      <c r="AQ3548" s="89"/>
    </row>
    <row r="3549" spans="2:43" ht="12.75">
      <c r="B3549" s="89"/>
      <c r="C3549" s="89"/>
      <c r="AP3549" s="89"/>
      <c r="AQ3549" s="89"/>
    </row>
    <row r="3550" spans="2:43" ht="12.75">
      <c r="B3550" s="89"/>
      <c r="C3550" s="89"/>
      <c r="AP3550" s="89"/>
      <c r="AQ3550" s="89"/>
    </row>
    <row r="3551" spans="2:43" ht="12.75">
      <c r="B3551" s="89"/>
      <c r="C3551" s="89"/>
      <c r="AP3551" s="89"/>
      <c r="AQ3551" s="89"/>
    </row>
    <row r="3552" spans="2:43" ht="12.75">
      <c r="B3552" s="89"/>
      <c r="C3552" s="89"/>
      <c r="AP3552" s="89"/>
      <c r="AQ3552" s="89"/>
    </row>
    <row r="3553" spans="2:43" ht="12.75">
      <c r="B3553" s="89"/>
      <c r="C3553" s="89"/>
      <c r="AP3553" s="89"/>
      <c r="AQ3553" s="89"/>
    </row>
    <row r="3554" spans="2:43" ht="12.75">
      <c r="B3554" s="89"/>
      <c r="C3554" s="89"/>
      <c r="AP3554" s="89"/>
      <c r="AQ3554" s="89"/>
    </row>
    <row r="3555" spans="2:43" ht="12.75">
      <c r="B3555" s="89"/>
      <c r="C3555" s="89"/>
      <c r="AP3555" s="89"/>
      <c r="AQ3555" s="89"/>
    </row>
    <row r="3556" spans="2:43" ht="12.75">
      <c r="B3556" s="89"/>
      <c r="C3556" s="89"/>
      <c r="AP3556" s="89"/>
      <c r="AQ3556" s="89"/>
    </row>
    <row r="3557" spans="2:43" ht="12.75">
      <c r="B3557" s="89"/>
      <c r="C3557" s="89"/>
      <c r="AP3557" s="89"/>
      <c r="AQ3557" s="89"/>
    </row>
    <row r="3558" spans="2:43" ht="12.75">
      <c r="B3558" s="89"/>
      <c r="C3558" s="89"/>
      <c r="AP3558" s="89"/>
      <c r="AQ3558" s="89"/>
    </row>
    <row r="3559" spans="2:43" ht="12.75">
      <c r="B3559" s="89"/>
      <c r="C3559" s="89"/>
      <c r="AP3559" s="89"/>
      <c r="AQ3559" s="89"/>
    </row>
    <row r="3560" spans="2:43" ht="12.75">
      <c r="B3560" s="89"/>
      <c r="C3560" s="89"/>
      <c r="AP3560" s="89"/>
      <c r="AQ3560" s="89"/>
    </row>
    <row r="3561" spans="2:43" ht="12.75">
      <c r="B3561" s="89"/>
      <c r="C3561" s="89"/>
      <c r="AP3561" s="89"/>
      <c r="AQ3561" s="89"/>
    </row>
    <row r="3562" spans="2:43" ht="12.75">
      <c r="B3562" s="89"/>
      <c r="C3562" s="89"/>
      <c r="AP3562" s="89"/>
      <c r="AQ3562" s="89"/>
    </row>
    <row r="3563" spans="2:43" ht="12.75">
      <c r="B3563" s="89"/>
      <c r="C3563" s="89"/>
      <c r="AP3563" s="89"/>
      <c r="AQ3563" s="89"/>
    </row>
    <row r="3564" spans="2:43" ht="12.75">
      <c r="B3564" s="89"/>
      <c r="C3564" s="89"/>
      <c r="AP3564" s="89"/>
      <c r="AQ3564" s="89"/>
    </row>
    <row r="3565" spans="2:43" ht="12.75">
      <c r="B3565" s="89"/>
      <c r="C3565" s="89"/>
      <c r="AP3565" s="89"/>
      <c r="AQ3565" s="89"/>
    </row>
    <row r="3566" spans="2:43" ht="12.75">
      <c r="B3566" s="89"/>
      <c r="C3566" s="89"/>
      <c r="AP3566" s="89"/>
      <c r="AQ3566" s="89"/>
    </row>
    <row r="3567" spans="2:43" ht="12.75">
      <c r="B3567" s="89"/>
      <c r="C3567" s="89"/>
      <c r="AP3567" s="89"/>
      <c r="AQ3567" s="89"/>
    </row>
    <row r="3568" spans="2:43" ht="12.75">
      <c r="B3568" s="89"/>
      <c r="C3568" s="89"/>
      <c r="AP3568" s="89"/>
      <c r="AQ3568" s="89"/>
    </row>
    <row r="3569" spans="2:43" ht="12.75">
      <c r="B3569" s="89"/>
      <c r="C3569" s="89"/>
      <c r="AP3569" s="89"/>
      <c r="AQ3569" s="89"/>
    </row>
    <row r="3570" spans="2:43" ht="12.75">
      <c r="B3570" s="89"/>
      <c r="C3570" s="89"/>
      <c r="AP3570" s="89"/>
      <c r="AQ3570" s="89"/>
    </row>
    <row r="3571" spans="2:43" ht="12.75">
      <c r="B3571" s="89"/>
      <c r="C3571" s="89"/>
      <c r="AP3571" s="89"/>
      <c r="AQ3571" s="89"/>
    </row>
    <row r="3572" spans="2:43" ht="12.75">
      <c r="B3572" s="89"/>
      <c r="C3572" s="89"/>
      <c r="AP3572" s="89"/>
      <c r="AQ3572" s="89"/>
    </row>
    <row r="3573" spans="2:43" ht="12.75">
      <c r="B3573" s="89"/>
      <c r="C3573" s="89"/>
      <c r="AP3573" s="89"/>
      <c r="AQ3573" s="89"/>
    </row>
    <row r="3574" spans="2:43" ht="12.75">
      <c r="B3574" s="89"/>
      <c r="C3574" s="89"/>
      <c r="AP3574" s="89"/>
      <c r="AQ3574" s="89"/>
    </row>
    <row r="3575" spans="2:43" ht="12.75">
      <c r="B3575" s="89"/>
      <c r="C3575" s="89"/>
      <c r="AP3575" s="89"/>
      <c r="AQ3575" s="89"/>
    </row>
    <row r="3576" spans="2:43" ht="12.75">
      <c r="B3576" s="89"/>
      <c r="C3576" s="89"/>
      <c r="AP3576" s="89"/>
      <c r="AQ3576" s="89"/>
    </row>
    <row r="3577" spans="2:43" ht="12.75">
      <c r="B3577" s="89"/>
      <c r="C3577" s="89"/>
      <c r="AP3577" s="89"/>
      <c r="AQ3577" s="89"/>
    </row>
    <row r="3578" spans="2:43" ht="12.75">
      <c r="B3578" s="89"/>
      <c r="C3578" s="89"/>
      <c r="AP3578" s="89"/>
      <c r="AQ3578" s="89"/>
    </row>
    <row r="3579" spans="2:43" ht="12.75">
      <c r="B3579" s="89"/>
      <c r="C3579" s="89"/>
      <c r="AP3579" s="89"/>
      <c r="AQ3579" s="89"/>
    </row>
    <row r="3580" spans="2:43" ht="12.75">
      <c r="B3580" s="89"/>
      <c r="C3580" s="89"/>
      <c r="AP3580" s="89"/>
      <c r="AQ3580" s="89"/>
    </row>
    <row r="3581" spans="2:43" ht="12.75">
      <c r="B3581" s="89"/>
      <c r="C3581" s="89"/>
      <c r="AP3581" s="89"/>
      <c r="AQ3581" s="89"/>
    </row>
    <row r="3582" spans="2:43" ht="12.75">
      <c r="B3582" s="89"/>
      <c r="C3582" s="89"/>
      <c r="AP3582" s="89"/>
      <c r="AQ3582" s="89"/>
    </row>
    <row r="3583" spans="2:43" ht="12.75">
      <c r="B3583" s="89"/>
      <c r="C3583" s="89"/>
      <c r="AP3583" s="89"/>
      <c r="AQ3583" s="89"/>
    </row>
    <row r="3584" spans="2:43" ht="12.75">
      <c r="B3584" s="89"/>
      <c r="C3584" s="89"/>
      <c r="AP3584" s="89"/>
      <c r="AQ3584" s="89"/>
    </row>
    <row r="3585" spans="2:43" ht="12.75">
      <c r="B3585" s="89"/>
      <c r="C3585" s="89"/>
      <c r="AP3585" s="89"/>
      <c r="AQ3585" s="89"/>
    </row>
    <row r="3586" spans="2:43" ht="12.75">
      <c r="B3586" s="89"/>
      <c r="C3586" s="89"/>
      <c r="AP3586" s="89"/>
      <c r="AQ3586" s="89"/>
    </row>
    <row r="3587" spans="2:43" ht="12.75">
      <c r="B3587" s="89"/>
      <c r="C3587" s="89"/>
      <c r="AP3587" s="89"/>
      <c r="AQ3587" s="89"/>
    </row>
    <row r="3588" spans="2:43" ht="12.75">
      <c r="B3588" s="89"/>
      <c r="C3588" s="89"/>
      <c r="AP3588" s="89"/>
      <c r="AQ3588" s="89"/>
    </row>
    <row r="3589" spans="2:43" ht="12.75">
      <c r="B3589" s="89"/>
      <c r="C3589" s="89"/>
      <c r="AP3589" s="89"/>
      <c r="AQ3589" s="89"/>
    </row>
    <row r="3590" spans="2:43" ht="12.75">
      <c r="B3590" s="89"/>
      <c r="C3590" s="89"/>
      <c r="AP3590" s="89"/>
      <c r="AQ3590" s="89"/>
    </row>
    <row r="3591" spans="2:43" ht="12.75">
      <c r="B3591" s="89"/>
      <c r="C3591" s="89"/>
      <c r="AP3591" s="89"/>
      <c r="AQ3591" s="89"/>
    </row>
    <row r="3592" spans="2:43" ht="12.75">
      <c r="B3592" s="89"/>
      <c r="C3592" s="89"/>
      <c r="AP3592" s="89"/>
      <c r="AQ3592" s="89"/>
    </row>
    <row r="3593" spans="2:43" ht="12.75">
      <c r="B3593" s="89"/>
      <c r="C3593" s="89"/>
      <c r="AP3593" s="89"/>
      <c r="AQ3593" s="89"/>
    </row>
    <row r="3594" spans="2:43" ht="12.75">
      <c r="B3594" s="89"/>
      <c r="C3594" s="89"/>
      <c r="AP3594" s="89"/>
      <c r="AQ3594" s="89"/>
    </row>
    <row r="3595" spans="2:43" ht="12.75">
      <c r="B3595" s="89"/>
      <c r="C3595" s="89"/>
      <c r="AP3595" s="89"/>
      <c r="AQ3595" s="89"/>
    </row>
    <row r="3596" spans="2:43" ht="12.75">
      <c r="B3596" s="89"/>
      <c r="C3596" s="89"/>
      <c r="AP3596" s="89"/>
      <c r="AQ3596" s="89"/>
    </row>
    <row r="3597" spans="2:43" ht="12.75">
      <c r="B3597" s="89"/>
      <c r="C3597" s="89"/>
      <c r="AP3597" s="89"/>
      <c r="AQ3597" s="89"/>
    </row>
    <row r="3598" spans="2:43" ht="12.75">
      <c r="B3598" s="89"/>
      <c r="C3598" s="89"/>
      <c r="AP3598" s="89"/>
      <c r="AQ3598" s="89"/>
    </row>
    <row r="3599" spans="2:43" ht="12.75">
      <c r="B3599" s="89"/>
      <c r="C3599" s="89"/>
      <c r="AP3599" s="89"/>
      <c r="AQ3599" s="89"/>
    </row>
    <row r="3600" spans="2:43" ht="12.75">
      <c r="B3600" s="89"/>
      <c r="C3600" s="89"/>
      <c r="AP3600" s="89"/>
      <c r="AQ3600" s="89"/>
    </row>
    <row r="3601" spans="2:43" ht="12.75">
      <c r="B3601" s="89"/>
      <c r="C3601" s="89"/>
      <c r="AP3601" s="89"/>
      <c r="AQ3601" s="89"/>
    </row>
    <row r="3602" spans="2:43" ht="12.75">
      <c r="B3602" s="89"/>
      <c r="C3602" s="89"/>
      <c r="AP3602" s="89"/>
      <c r="AQ3602" s="89"/>
    </row>
    <row r="3603" spans="2:43" ht="12.75">
      <c r="B3603" s="89"/>
      <c r="C3603" s="89"/>
      <c r="AP3603" s="89"/>
      <c r="AQ3603" s="89"/>
    </row>
    <row r="3604" spans="2:43" ht="12.75">
      <c r="B3604" s="89"/>
      <c r="C3604" s="89"/>
      <c r="AP3604" s="89"/>
      <c r="AQ3604" s="89"/>
    </row>
    <row r="3605" spans="2:43" ht="12.75">
      <c r="B3605" s="89"/>
      <c r="C3605" s="89"/>
      <c r="AP3605" s="89"/>
      <c r="AQ3605" s="89"/>
    </row>
    <row r="3606" spans="2:43" ht="12.75">
      <c r="B3606" s="89"/>
      <c r="C3606" s="89"/>
      <c r="AP3606" s="89"/>
      <c r="AQ3606" s="89"/>
    </row>
    <row r="3607" spans="2:43" ht="12.75">
      <c r="B3607" s="89"/>
      <c r="C3607" s="89"/>
      <c r="AP3607" s="89"/>
      <c r="AQ3607" s="89"/>
    </row>
    <row r="3608" spans="2:43" ht="12.75">
      <c r="B3608" s="89"/>
      <c r="C3608" s="89"/>
      <c r="AP3608" s="89"/>
      <c r="AQ3608" s="89"/>
    </row>
    <row r="3609" spans="2:43" ht="12.75">
      <c r="B3609" s="89"/>
      <c r="C3609" s="89"/>
      <c r="AP3609" s="89"/>
      <c r="AQ3609" s="89"/>
    </row>
    <row r="3610" spans="2:43" ht="12.75">
      <c r="B3610" s="89"/>
      <c r="C3610" s="89"/>
      <c r="AP3610" s="89"/>
      <c r="AQ3610" s="89"/>
    </row>
    <row r="3611" spans="2:43" ht="12.75">
      <c r="B3611" s="89"/>
      <c r="C3611" s="89"/>
      <c r="AP3611" s="89"/>
      <c r="AQ3611" s="89"/>
    </row>
    <row r="3612" spans="2:43" ht="12.75">
      <c r="B3612" s="89"/>
      <c r="C3612" s="89"/>
      <c r="AP3612" s="89"/>
      <c r="AQ3612" s="89"/>
    </row>
    <row r="3613" spans="2:43" ht="12.75">
      <c r="B3613" s="89"/>
      <c r="C3613" s="89"/>
      <c r="AP3613" s="89"/>
      <c r="AQ3613" s="89"/>
    </row>
    <row r="3614" spans="2:43" ht="12.75">
      <c r="B3614" s="89"/>
      <c r="C3614" s="89"/>
      <c r="AP3614" s="89"/>
      <c r="AQ3614" s="89"/>
    </row>
    <row r="3615" spans="2:43" ht="12.75">
      <c r="B3615" s="89"/>
      <c r="C3615" s="89"/>
      <c r="AP3615" s="89"/>
      <c r="AQ3615" s="89"/>
    </row>
    <row r="3616" spans="2:43" ht="12.75">
      <c r="B3616" s="89"/>
      <c r="C3616" s="89"/>
      <c r="AP3616" s="89"/>
      <c r="AQ3616" s="89"/>
    </row>
    <row r="3617" spans="2:43" ht="12.75">
      <c r="B3617" s="89"/>
      <c r="C3617" s="89"/>
      <c r="AP3617" s="89"/>
      <c r="AQ3617" s="89"/>
    </row>
    <row r="3618" spans="2:43" ht="12.75">
      <c r="B3618" s="89"/>
      <c r="C3618" s="89"/>
      <c r="AP3618" s="89"/>
      <c r="AQ3618" s="89"/>
    </row>
    <row r="3619" spans="2:43" ht="12.75">
      <c r="B3619" s="89"/>
      <c r="C3619" s="89"/>
      <c r="AP3619" s="89"/>
      <c r="AQ3619" s="89"/>
    </row>
    <row r="3620" spans="2:43" ht="12.75">
      <c r="B3620" s="89"/>
      <c r="C3620" s="89"/>
      <c r="AP3620" s="89"/>
      <c r="AQ3620" s="89"/>
    </row>
    <row r="3621" spans="2:43" ht="12.75">
      <c r="B3621" s="89"/>
      <c r="C3621" s="89"/>
      <c r="AP3621" s="89"/>
      <c r="AQ3621" s="89"/>
    </row>
    <row r="3622" spans="2:43" ht="12.75">
      <c r="B3622" s="89"/>
      <c r="C3622" s="89"/>
      <c r="AP3622" s="89"/>
      <c r="AQ3622" s="89"/>
    </row>
    <row r="3623" spans="2:43" ht="12.75">
      <c r="B3623" s="89"/>
      <c r="C3623" s="89"/>
      <c r="AP3623" s="89"/>
      <c r="AQ3623" s="89"/>
    </row>
    <row r="3624" spans="2:43" ht="12.75">
      <c r="B3624" s="89"/>
      <c r="C3624" s="89"/>
      <c r="AP3624" s="89"/>
      <c r="AQ3624" s="89"/>
    </row>
    <row r="3625" spans="2:43" ht="12.75">
      <c r="B3625" s="89"/>
      <c r="C3625" s="89"/>
      <c r="AP3625" s="89"/>
      <c r="AQ3625" s="89"/>
    </row>
    <row r="3626" spans="2:43" ht="12.75">
      <c r="B3626" s="89"/>
      <c r="C3626" s="89"/>
      <c r="AP3626" s="89"/>
      <c r="AQ3626" s="89"/>
    </row>
    <row r="3627" spans="2:43" ht="12.75">
      <c r="B3627" s="89"/>
      <c r="C3627" s="89"/>
      <c r="AP3627" s="89"/>
      <c r="AQ3627" s="89"/>
    </row>
    <row r="3628" spans="2:43" ht="12.75">
      <c r="B3628" s="89"/>
      <c r="C3628" s="89"/>
      <c r="AP3628" s="89"/>
      <c r="AQ3628" s="89"/>
    </row>
    <row r="3629" spans="2:43" ht="12.75">
      <c r="B3629" s="89"/>
      <c r="C3629" s="89"/>
      <c r="AP3629" s="89"/>
      <c r="AQ3629" s="89"/>
    </row>
    <row r="3630" spans="2:43" ht="12.75">
      <c r="B3630" s="89"/>
      <c r="C3630" s="89"/>
      <c r="AP3630" s="89"/>
      <c r="AQ3630" s="89"/>
    </row>
    <row r="3631" spans="2:43" ht="12.75">
      <c r="B3631" s="89"/>
      <c r="C3631" s="89"/>
      <c r="AP3631" s="89"/>
      <c r="AQ3631" s="89"/>
    </row>
    <row r="3632" spans="2:43" ht="12.75">
      <c r="B3632" s="89"/>
      <c r="C3632" s="89"/>
      <c r="AP3632" s="89"/>
      <c r="AQ3632" s="89"/>
    </row>
    <row r="3633" spans="2:43" ht="12.75">
      <c r="B3633" s="89"/>
      <c r="C3633" s="89"/>
      <c r="AP3633" s="89"/>
      <c r="AQ3633" s="89"/>
    </row>
    <row r="3634" spans="2:43" ht="12.75">
      <c r="B3634" s="89"/>
      <c r="C3634" s="89"/>
      <c r="AP3634" s="89"/>
      <c r="AQ3634" s="89"/>
    </row>
    <row r="3635" spans="2:43" ht="12.75">
      <c r="B3635" s="89"/>
      <c r="C3635" s="89"/>
      <c r="AP3635" s="89"/>
      <c r="AQ3635" s="89"/>
    </row>
    <row r="3636" spans="2:43" ht="12.75">
      <c r="B3636" s="89"/>
      <c r="C3636" s="89"/>
      <c r="AP3636" s="89"/>
      <c r="AQ3636" s="89"/>
    </row>
    <row r="3637" spans="2:43" ht="12.75">
      <c r="B3637" s="89"/>
      <c r="C3637" s="89"/>
      <c r="AP3637" s="89"/>
      <c r="AQ3637" s="89"/>
    </row>
    <row r="3638" spans="2:43" ht="12.75">
      <c r="B3638" s="89"/>
      <c r="C3638" s="89"/>
      <c r="AP3638" s="89"/>
      <c r="AQ3638" s="89"/>
    </row>
    <row r="3639" spans="2:43" ht="12.75">
      <c r="B3639" s="89"/>
      <c r="C3639" s="89"/>
      <c r="AP3639" s="89"/>
      <c r="AQ3639" s="89"/>
    </row>
    <row r="3640" spans="2:43" ht="12.75">
      <c r="B3640" s="89"/>
      <c r="C3640" s="89"/>
      <c r="AP3640" s="89"/>
      <c r="AQ3640" s="89"/>
    </row>
    <row r="3641" spans="2:43" ht="12.75">
      <c r="B3641" s="89"/>
      <c r="C3641" s="89"/>
      <c r="AP3641" s="89"/>
      <c r="AQ3641" s="89"/>
    </row>
    <row r="3642" spans="2:43" ht="12.75">
      <c r="B3642" s="89"/>
      <c r="C3642" s="89"/>
      <c r="AP3642" s="89"/>
      <c r="AQ3642" s="89"/>
    </row>
    <row r="3643" spans="2:43" ht="12.75">
      <c r="B3643" s="89"/>
      <c r="C3643" s="89"/>
      <c r="AP3643" s="89"/>
      <c r="AQ3643" s="89"/>
    </row>
    <row r="3644" spans="2:43" ht="12.75">
      <c r="B3644" s="89"/>
      <c r="C3644" s="89"/>
      <c r="AP3644" s="89"/>
      <c r="AQ3644" s="89"/>
    </row>
    <row r="3645" spans="2:43" ht="12.75">
      <c r="B3645" s="89"/>
      <c r="C3645" s="89"/>
      <c r="AP3645" s="89"/>
      <c r="AQ3645" s="89"/>
    </row>
    <row r="3646" spans="2:43" ht="12.75">
      <c r="B3646" s="89"/>
      <c r="C3646" s="89"/>
      <c r="AP3646" s="89"/>
      <c r="AQ3646" s="89"/>
    </row>
    <row r="3647" spans="2:43" ht="12.75">
      <c r="B3647" s="89"/>
      <c r="C3647" s="89"/>
      <c r="AP3647" s="89"/>
      <c r="AQ3647" s="89"/>
    </row>
    <row r="3648" spans="2:43" ht="12.75">
      <c r="B3648" s="89"/>
      <c r="C3648" s="89"/>
      <c r="AP3648" s="89"/>
      <c r="AQ3648" s="89"/>
    </row>
    <row r="3649" spans="2:43" ht="12.75">
      <c r="B3649" s="89"/>
      <c r="C3649" s="89"/>
      <c r="AP3649" s="89"/>
      <c r="AQ3649" s="89"/>
    </row>
    <row r="3650" spans="2:43" ht="12.75">
      <c r="B3650" s="89"/>
      <c r="C3650" s="89"/>
      <c r="AP3650" s="89"/>
      <c r="AQ3650" s="89"/>
    </row>
    <row r="3651" spans="2:43" ht="12.75">
      <c r="B3651" s="89"/>
      <c r="C3651" s="89"/>
      <c r="AP3651" s="89"/>
      <c r="AQ3651" s="89"/>
    </row>
    <row r="3652" spans="2:43" ht="12.75">
      <c r="B3652" s="89"/>
      <c r="C3652" s="89"/>
      <c r="AP3652" s="89"/>
      <c r="AQ3652" s="89"/>
    </row>
    <row r="3653" spans="2:43" ht="12.75">
      <c r="B3653" s="89"/>
      <c r="C3653" s="89"/>
      <c r="AP3653" s="89"/>
      <c r="AQ3653" s="89"/>
    </row>
    <row r="3654" spans="2:43" ht="12.75">
      <c r="B3654" s="89"/>
      <c r="C3654" s="89"/>
      <c r="AP3654" s="89"/>
      <c r="AQ3654" s="89"/>
    </row>
    <row r="3655" spans="2:43" ht="12.75">
      <c r="B3655" s="89"/>
      <c r="C3655" s="89"/>
      <c r="AP3655" s="89"/>
      <c r="AQ3655" s="89"/>
    </row>
    <row r="3656" spans="2:43" ht="12.75">
      <c r="B3656" s="89"/>
      <c r="C3656" s="89"/>
      <c r="AP3656" s="89"/>
      <c r="AQ3656" s="89"/>
    </row>
    <row r="3657" spans="2:43" ht="12.75">
      <c r="B3657" s="89"/>
      <c r="C3657" s="89"/>
      <c r="AP3657" s="89"/>
      <c r="AQ3657" s="89"/>
    </row>
    <row r="3658" spans="2:43" ht="12.75">
      <c r="B3658" s="89"/>
      <c r="C3658" s="89"/>
      <c r="AP3658" s="89"/>
      <c r="AQ3658" s="89"/>
    </row>
    <row r="3659" spans="2:43" ht="12.75">
      <c r="B3659" s="89"/>
      <c r="C3659" s="89"/>
      <c r="AP3659" s="89"/>
      <c r="AQ3659" s="89"/>
    </row>
    <row r="3660" spans="2:43" ht="12.75">
      <c r="B3660" s="89"/>
      <c r="C3660" s="89"/>
      <c r="AP3660" s="89"/>
      <c r="AQ3660" s="89"/>
    </row>
    <row r="3661" spans="2:43" ht="12.75">
      <c r="B3661" s="89"/>
      <c r="C3661" s="89"/>
      <c r="AP3661" s="89"/>
      <c r="AQ3661" s="89"/>
    </row>
    <row r="3662" spans="2:43" ht="12.75">
      <c r="B3662" s="89"/>
      <c r="C3662" s="89"/>
      <c r="AP3662" s="89"/>
      <c r="AQ3662" s="89"/>
    </row>
    <row r="3663" spans="2:43" ht="12.75">
      <c r="B3663" s="89"/>
      <c r="C3663" s="89"/>
      <c r="AP3663" s="89"/>
      <c r="AQ3663" s="89"/>
    </row>
    <row r="3664" spans="2:43" ht="12.75">
      <c r="B3664" s="89"/>
      <c r="C3664" s="89"/>
      <c r="AP3664" s="89"/>
      <c r="AQ3664" s="89"/>
    </row>
    <row r="3665" spans="2:43" ht="12.75">
      <c r="B3665" s="89"/>
      <c r="C3665" s="89"/>
      <c r="AP3665" s="89"/>
      <c r="AQ3665" s="89"/>
    </row>
    <row r="3666" spans="2:43" ht="12.75">
      <c r="B3666" s="89"/>
      <c r="C3666" s="89"/>
      <c r="AP3666" s="89"/>
      <c r="AQ3666" s="89"/>
    </row>
    <row r="3667" spans="2:43" ht="12.75">
      <c r="B3667" s="89"/>
      <c r="C3667" s="89"/>
      <c r="AP3667" s="89"/>
      <c r="AQ3667" s="89"/>
    </row>
    <row r="3668" spans="2:43" ht="12.75">
      <c r="B3668" s="89"/>
      <c r="C3668" s="89"/>
      <c r="AP3668" s="89"/>
      <c r="AQ3668" s="89"/>
    </row>
    <row r="3669" spans="2:43" ht="12.75">
      <c r="B3669" s="89"/>
      <c r="C3669" s="89"/>
      <c r="AP3669" s="89"/>
      <c r="AQ3669" s="89"/>
    </row>
    <row r="3670" spans="2:43" ht="12.75">
      <c r="B3670" s="89"/>
      <c r="C3670" s="89"/>
      <c r="AP3670" s="89"/>
      <c r="AQ3670" s="89"/>
    </row>
    <row r="3671" spans="2:43" ht="12.75">
      <c r="B3671" s="89"/>
      <c r="C3671" s="89"/>
      <c r="AP3671" s="89"/>
      <c r="AQ3671" s="89"/>
    </row>
    <row r="3672" spans="2:43" ht="12.75">
      <c r="B3672" s="89"/>
      <c r="C3672" s="89"/>
      <c r="AP3672" s="89"/>
      <c r="AQ3672" s="89"/>
    </row>
    <row r="3673" spans="2:43" ht="12.75">
      <c r="B3673" s="89"/>
      <c r="C3673" s="89"/>
      <c r="AP3673" s="89"/>
      <c r="AQ3673" s="89"/>
    </row>
    <row r="3674" spans="2:43" ht="12.75">
      <c r="B3674" s="89"/>
      <c r="C3674" s="89"/>
      <c r="AP3674" s="89"/>
      <c r="AQ3674" s="89"/>
    </row>
    <row r="3675" spans="2:43" ht="12.75">
      <c r="B3675" s="89"/>
      <c r="C3675" s="89"/>
      <c r="AP3675" s="89"/>
      <c r="AQ3675" s="89"/>
    </row>
    <row r="3676" spans="2:43" ht="12.75">
      <c r="B3676" s="89"/>
      <c r="C3676" s="89"/>
      <c r="AP3676" s="89"/>
      <c r="AQ3676" s="89"/>
    </row>
    <row r="3677" spans="2:43" ht="12.75">
      <c r="B3677" s="89"/>
      <c r="C3677" s="89"/>
      <c r="AP3677" s="89"/>
      <c r="AQ3677" s="89"/>
    </row>
    <row r="3678" spans="2:43" ht="12.75">
      <c r="B3678" s="89"/>
      <c r="C3678" s="89"/>
      <c r="AP3678" s="89"/>
      <c r="AQ3678" s="89"/>
    </row>
    <row r="3679" spans="2:43" ht="12.75">
      <c r="B3679" s="89"/>
      <c r="C3679" s="89"/>
      <c r="AP3679" s="89"/>
      <c r="AQ3679" s="89"/>
    </row>
    <row r="3680" spans="2:43" ht="12.75">
      <c r="B3680" s="89"/>
      <c r="C3680" s="89"/>
      <c r="AP3680" s="89"/>
      <c r="AQ3680" s="89"/>
    </row>
    <row r="3681" spans="2:43" ht="12.75">
      <c r="B3681" s="89"/>
      <c r="C3681" s="89"/>
      <c r="AP3681" s="89"/>
      <c r="AQ3681" s="89"/>
    </row>
    <row r="3682" spans="2:43" ht="12.75">
      <c r="B3682" s="89"/>
      <c r="C3682" s="89"/>
      <c r="AP3682" s="89"/>
      <c r="AQ3682" s="89"/>
    </row>
    <row r="3683" spans="2:43" ht="12.75">
      <c r="B3683" s="89"/>
      <c r="C3683" s="89"/>
      <c r="AP3683" s="89"/>
      <c r="AQ3683" s="89"/>
    </row>
    <row r="3684" spans="2:43" ht="12.75">
      <c r="B3684" s="89"/>
      <c r="C3684" s="89"/>
      <c r="AP3684" s="89"/>
      <c r="AQ3684" s="89"/>
    </row>
    <row r="3685" spans="2:43" ht="12.75">
      <c r="B3685" s="89"/>
      <c r="C3685" s="89"/>
      <c r="AP3685" s="89"/>
      <c r="AQ3685" s="89"/>
    </row>
    <row r="3686" spans="2:43" ht="12.75">
      <c r="B3686" s="89"/>
      <c r="C3686" s="89"/>
      <c r="AP3686" s="89"/>
      <c r="AQ3686" s="89"/>
    </row>
    <row r="3687" spans="2:43" ht="12.75">
      <c r="B3687" s="89"/>
      <c r="C3687" s="89"/>
      <c r="AP3687" s="89"/>
      <c r="AQ3687" s="89"/>
    </row>
    <row r="3688" spans="2:43" ht="12.75">
      <c r="B3688" s="89"/>
      <c r="C3688" s="89"/>
      <c r="AP3688" s="89"/>
      <c r="AQ3688" s="89"/>
    </row>
    <row r="3689" spans="2:43" ht="12.75">
      <c r="B3689" s="89"/>
      <c r="C3689" s="89"/>
      <c r="AP3689" s="89"/>
      <c r="AQ3689" s="89"/>
    </row>
    <row r="3690" spans="2:43" ht="12.75">
      <c r="B3690" s="89"/>
      <c r="C3690" s="89"/>
      <c r="AP3690" s="89"/>
      <c r="AQ3690" s="89"/>
    </row>
    <row r="3691" spans="2:43" ht="12.75">
      <c r="B3691" s="89"/>
      <c r="C3691" s="89"/>
      <c r="AP3691" s="89"/>
      <c r="AQ3691" s="89"/>
    </row>
    <row r="3692" spans="2:43" ht="12.75">
      <c r="B3692" s="89"/>
      <c r="C3692" s="89"/>
      <c r="AP3692" s="89"/>
      <c r="AQ3692" s="89"/>
    </row>
    <row r="3693" spans="2:43" ht="12.75">
      <c r="B3693" s="89"/>
      <c r="C3693" s="89"/>
      <c r="AP3693" s="89"/>
      <c r="AQ3693" s="89"/>
    </row>
    <row r="3694" spans="2:43" ht="12.75">
      <c r="B3694" s="89"/>
      <c r="C3694" s="89"/>
      <c r="AP3694" s="89"/>
      <c r="AQ3694" s="89"/>
    </row>
    <row r="3695" spans="2:43" ht="12.75">
      <c r="B3695" s="89"/>
      <c r="C3695" s="89"/>
      <c r="AP3695" s="89"/>
      <c r="AQ3695" s="89"/>
    </row>
    <row r="3696" spans="2:43" ht="12.75">
      <c r="B3696" s="89"/>
      <c r="C3696" s="89"/>
      <c r="AP3696" s="89"/>
      <c r="AQ3696" s="89"/>
    </row>
    <row r="3697" spans="2:43" ht="12.75">
      <c r="B3697" s="89"/>
      <c r="C3697" s="89"/>
      <c r="AP3697" s="89"/>
      <c r="AQ3697" s="89"/>
    </row>
    <row r="3698" spans="2:43" ht="12.75">
      <c r="B3698" s="89"/>
      <c r="C3698" s="89"/>
      <c r="AP3698" s="89"/>
      <c r="AQ3698" s="89"/>
    </row>
    <row r="3699" spans="2:43" ht="12.75">
      <c r="B3699" s="89"/>
      <c r="C3699" s="89"/>
      <c r="AP3699" s="89"/>
      <c r="AQ3699" s="89"/>
    </row>
    <row r="3700" spans="2:43" ht="12.75">
      <c r="B3700" s="89"/>
      <c r="C3700" s="89"/>
      <c r="AP3700" s="89"/>
      <c r="AQ3700" s="89"/>
    </row>
    <row r="3701" spans="2:43" ht="12.75">
      <c r="B3701" s="89"/>
      <c r="C3701" s="89"/>
      <c r="AP3701" s="89"/>
      <c r="AQ3701" s="89"/>
    </row>
    <row r="3702" spans="2:43" ht="12.75">
      <c r="B3702" s="89"/>
      <c r="C3702" s="89"/>
      <c r="AP3702" s="89"/>
      <c r="AQ3702" s="89"/>
    </row>
    <row r="3703" spans="2:43" ht="12.75">
      <c r="B3703" s="89"/>
      <c r="C3703" s="89"/>
      <c r="AP3703" s="89"/>
      <c r="AQ3703" s="89"/>
    </row>
    <row r="3704" spans="2:43" ht="12.75">
      <c r="B3704" s="89"/>
      <c r="C3704" s="89"/>
      <c r="AP3704" s="89"/>
      <c r="AQ3704" s="89"/>
    </row>
    <row r="3705" spans="2:43" ht="12.75">
      <c r="B3705" s="89"/>
      <c r="C3705" s="89"/>
      <c r="AP3705" s="89"/>
      <c r="AQ3705" s="89"/>
    </row>
    <row r="3706" spans="2:43" ht="12.75">
      <c r="B3706" s="89"/>
      <c r="C3706" s="89"/>
      <c r="AP3706" s="89"/>
      <c r="AQ3706" s="89"/>
    </row>
    <row r="3707" spans="2:43" ht="12.75">
      <c r="B3707" s="89"/>
      <c r="C3707" s="89"/>
      <c r="AP3707" s="89"/>
      <c r="AQ3707" s="89"/>
    </row>
    <row r="3708" spans="2:43" ht="12.75">
      <c r="B3708" s="89"/>
      <c r="C3708" s="89"/>
      <c r="AP3708" s="89"/>
      <c r="AQ3708" s="89"/>
    </row>
    <row r="3709" spans="2:43" ht="12.75">
      <c r="B3709" s="89"/>
      <c r="C3709" s="89"/>
      <c r="AP3709" s="89"/>
      <c r="AQ3709" s="89"/>
    </row>
    <row r="3710" spans="2:43" ht="12.75">
      <c r="B3710" s="89"/>
      <c r="C3710" s="89"/>
      <c r="AP3710" s="89"/>
      <c r="AQ3710" s="89"/>
    </row>
    <row r="3711" spans="2:43" ht="12.75">
      <c r="B3711" s="89"/>
      <c r="C3711" s="89"/>
      <c r="AP3711" s="89"/>
      <c r="AQ3711" s="89"/>
    </row>
    <row r="3712" spans="2:43" ht="12.75">
      <c r="B3712" s="89"/>
      <c r="C3712" s="89"/>
      <c r="AP3712" s="89"/>
      <c r="AQ3712" s="89"/>
    </row>
    <row r="3713" spans="2:43" ht="12.75">
      <c r="B3713" s="89"/>
      <c r="C3713" s="89"/>
      <c r="AP3713" s="89"/>
      <c r="AQ3713" s="89"/>
    </row>
    <row r="3714" spans="2:43" ht="12.75">
      <c r="B3714" s="89"/>
      <c r="C3714" s="89"/>
      <c r="AP3714" s="89"/>
      <c r="AQ3714" s="89"/>
    </row>
    <row r="3715" spans="2:43" ht="12.75">
      <c r="B3715" s="89"/>
      <c r="C3715" s="89"/>
      <c r="AP3715" s="89"/>
      <c r="AQ3715" s="89"/>
    </row>
    <row r="3716" spans="2:43" ht="12.75">
      <c r="B3716" s="89"/>
      <c r="C3716" s="89"/>
      <c r="AP3716" s="89"/>
      <c r="AQ3716" s="89"/>
    </row>
    <row r="3717" spans="2:43" ht="12.75">
      <c r="B3717" s="89"/>
      <c r="C3717" s="89"/>
      <c r="AP3717" s="89"/>
      <c r="AQ3717" s="89"/>
    </row>
    <row r="3718" spans="2:43" ht="12.75">
      <c r="B3718" s="89"/>
      <c r="C3718" s="89"/>
      <c r="AP3718" s="89"/>
      <c r="AQ3718" s="89"/>
    </row>
    <row r="3719" spans="2:43" ht="12.75">
      <c r="B3719" s="89"/>
      <c r="C3719" s="89"/>
      <c r="AP3719" s="89"/>
      <c r="AQ3719" s="89"/>
    </row>
    <row r="3720" spans="2:43" ht="12.75">
      <c r="B3720" s="89"/>
      <c r="C3720" s="89"/>
      <c r="AP3720" s="89"/>
      <c r="AQ3720" s="89"/>
    </row>
    <row r="3721" spans="2:43" ht="12.75">
      <c r="B3721" s="89"/>
      <c r="C3721" s="89"/>
      <c r="AP3721" s="89"/>
      <c r="AQ3721" s="89"/>
    </row>
    <row r="3722" spans="2:43" ht="12.75">
      <c r="B3722" s="89"/>
      <c r="C3722" s="89"/>
      <c r="AP3722" s="89"/>
      <c r="AQ3722" s="89"/>
    </row>
    <row r="3723" spans="2:43" ht="12.75">
      <c r="B3723" s="89"/>
      <c r="C3723" s="89"/>
      <c r="AP3723" s="89"/>
      <c r="AQ3723" s="89"/>
    </row>
    <row r="3724" spans="2:43" ht="12.75">
      <c r="B3724" s="89"/>
      <c r="C3724" s="89"/>
      <c r="AP3724" s="89"/>
      <c r="AQ3724" s="89"/>
    </row>
    <row r="3725" spans="2:43" ht="12.75">
      <c r="B3725" s="89"/>
      <c r="C3725" s="89"/>
      <c r="AP3725" s="89"/>
      <c r="AQ3725" s="89"/>
    </row>
    <row r="3726" spans="2:43" ht="12.75">
      <c r="B3726" s="89"/>
      <c r="C3726" s="89"/>
      <c r="AP3726" s="89"/>
      <c r="AQ3726" s="89"/>
    </row>
    <row r="3727" spans="2:43" ht="12.75">
      <c r="B3727" s="89"/>
      <c r="C3727" s="89"/>
      <c r="AP3727" s="89"/>
      <c r="AQ3727" s="89"/>
    </row>
    <row r="3728" spans="2:43" ht="12.75">
      <c r="B3728" s="89"/>
      <c r="C3728" s="89"/>
      <c r="AP3728" s="89"/>
      <c r="AQ3728" s="89"/>
    </row>
    <row r="3729" spans="2:43" ht="12.75">
      <c r="B3729" s="89"/>
      <c r="C3729" s="89"/>
      <c r="AP3729" s="89"/>
      <c r="AQ3729" s="89"/>
    </row>
    <row r="3730" spans="2:43" ht="12.75">
      <c r="B3730" s="89"/>
      <c r="C3730" s="89"/>
      <c r="AP3730" s="89"/>
      <c r="AQ3730" s="89"/>
    </row>
    <row r="3731" spans="2:43" ht="12.75">
      <c r="B3731" s="89"/>
      <c r="C3731" s="89"/>
      <c r="AP3731" s="89"/>
      <c r="AQ3731" s="89"/>
    </row>
    <row r="3732" spans="2:43" ht="12.75">
      <c r="B3732" s="89"/>
      <c r="C3732" s="89"/>
      <c r="AP3732" s="89"/>
      <c r="AQ3732" s="89"/>
    </row>
    <row r="3733" spans="2:43" ht="12.75">
      <c r="B3733" s="89"/>
      <c r="C3733" s="89"/>
      <c r="AP3733" s="89"/>
      <c r="AQ3733" s="89"/>
    </row>
    <row r="3734" spans="2:43" ht="12.75">
      <c r="B3734" s="89"/>
      <c r="C3734" s="89"/>
      <c r="AP3734" s="89"/>
      <c r="AQ3734" s="89"/>
    </row>
    <row r="3735" spans="2:43" ht="12.75">
      <c r="B3735" s="89"/>
      <c r="C3735" s="89"/>
      <c r="AP3735" s="89"/>
      <c r="AQ3735" s="89"/>
    </row>
    <row r="3736" spans="2:43" ht="12.75">
      <c r="B3736" s="89"/>
      <c r="C3736" s="89"/>
      <c r="AP3736" s="89"/>
      <c r="AQ3736" s="89"/>
    </row>
    <row r="3737" spans="2:43" ht="12.75">
      <c r="B3737" s="89"/>
      <c r="C3737" s="89"/>
      <c r="AP3737" s="89"/>
      <c r="AQ3737" s="89"/>
    </row>
    <row r="3738" spans="2:43" ht="12.75">
      <c r="B3738" s="89"/>
      <c r="C3738" s="89"/>
      <c r="AP3738" s="89"/>
      <c r="AQ3738" s="89"/>
    </row>
    <row r="3739" spans="2:43" ht="12.75">
      <c r="B3739" s="89"/>
      <c r="C3739" s="89"/>
      <c r="AP3739" s="89"/>
      <c r="AQ3739" s="89"/>
    </row>
    <row r="3740" spans="2:43" ht="12.75">
      <c r="B3740" s="89"/>
      <c r="C3740" s="89"/>
      <c r="AP3740" s="89"/>
      <c r="AQ3740" s="89"/>
    </row>
    <row r="3741" spans="2:43" ht="12.75">
      <c r="B3741" s="89"/>
      <c r="C3741" s="89"/>
      <c r="AP3741" s="89"/>
      <c r="AQ3741" s="89"/>
    </row>
    <row r="3742" spans="2:43" ht="12.75">
      <c r="B3742" s="89"/>
      <c r="C3742" s="89"/>
      <c r="AP3742" s="89"/>
      <c r="AQ3742" s="89"/>
    </row>
    <row r="3743" spans="2:43" ht="12.75">
      <c r="B3743" s="89"/>
      <c r="C3743" s="89"/>
      <c r="AP3743" s="89"/>
      <c r="AQ3743" s="89"/>
    </row>
    <row r="3744" spans="2:43" ht="12.75">
      <c r="B3744" s="89"/>
      <c r="C3744" s="89"/>
      <c r="AP3744" s="89"/>
      <c r="AQ3744" s="89"/>
    </row>
    <row r="3745" spans="2:43" ht="12.75">
      <c r="B3745" s="89"/>
      <c r="C3745" s="89"/>
      <c r="AP3745" s="89"/>
      <c r="AQ3745" s="89"/>
    </row>
    <row r="3746" spans="2:43" ht="12.75">
      <c r="B3746" s="89"/>
      <c r="C3746" s="89"/>
      <c r="AP3746" s="89"/>
      <c r="AQ3746" s="89"/>
    </row>
    <row r="3747" spans="2:43" ht="12.75">
      <c r="B3747" s="89"/>
      <c r="C3747" s="89"/>
      <c r="AP3747" s="89"/>
      <c r="AQ3747" s="89"/>
    </row>
    <row r="3748" spans="2:43" ht="12.75">
      <c r="B3748" s="89"/>
      <c r="C3748" s="89"/>
      <c r="AP3748" s="89"/>
      <c r="AQ3748" s="89"/>
    </row>
    <row r="3749" spans="2:43" ht="12.75">
      <c r="B3749" s="89"/>
      <c r="C3749" s="89"/>
      <c r="AP3749" s="89"/>
      <c r="AQ3749" s="89"/>
    </row>
    <row r="3750" spans="2:43" ht="12.75">
      <c r="B3750" s="89"/>
      <c r="C3750" s="89"/>
      <c r="AP3750" s="89"/>
      <c r="AQ3750" s="89"/>
    </row>
    <row r="3751" spans="2:43" ht="12.75">
      <c r="B3751" s="89"/>
      <c r="C3751" s="89"/>
      <c r="AP3751" s="89"/>
      <c r="AQ3751" s="89"/>
    </row>
    <row r="3752" spans="2:43" ht="12.75">
      <c r="B3752" s="89"/>
      <c r="C3752" s="89"/>
      <c r="AP3752" s="89"/>
      <c r="AQ3752" s="89"/>
    </row>
    <row r="3753" spans="2:43" ht="12.75">
      <c r="B3753" s="89"/>
      <c r="C3753" s="89"/>
      <c r="AP3753" s="89"/>
      <c r="AQ3753" s="89"/>
    </row>
    <row r="3754" spans="2:43" ht="12.75">
      <c r="B3754" s="89"/>
      <c r="C3754" s="89"/>
      <c r="AP3754" s="89"/>
      <c r="AQ3754" s="89"/>
    </row>
    <row r="3755" spans="2:43" ht="12.75">
      <c r="B3755" s="89"/>
      <c r="C3755" s="89"/>
      <c r="AP3755" s="89"/>
      <c r="AQ3755" s="89"/>
    </row>
    <row r="3756" spans="2:43" ht="12.75">
      <c r="B3756" s="89"/>
      <c r="C3756" s="89"/>
      <c r="AP3756" s="89"/>
      <c r="AQ3756" s="89"/>
    </row>
    <row r="3757" spans="2:43" ht="12.75">
      <c r="B3757" s="89"/>
      <c r="C3757" s="89"/>
      <c r="AP3757" s="89"/>
      <c r="AQ3757" s="89"/>
    </row>
    <row r="3758" spans="2:43" ht="12.75">
      <c r="B3758" s="89"/>
      <c r="C3758" s="89"/>
      <c r="AP3758" s="89"/>
      <c r="AQ3758" s="89"/>
    </row>
    <row r="3759" spans="2:43" ht="12.75">
      <c r="B3759" s="89"/>
      <c r="C3759" s="89"/>
      <c r="AP3759" s="89"/>
      <c r="AQ3759" s="89"/>
    </row>
    <row r="3760" spans="2:43" ht="12.75">
      <c r="B3760" s="89"/>
      <c r="C3760" s="89"/>
      <c r="AP3760" s="89"/>
      <c r="AQ3760" s="89"/>
    </row>
    <row r="3761" spans="2:43" ht="12.75">
      <c r="B3761" s="89"/>
      <c r="C3761" s="89"/>
      <c r="AP3761" s="89"/>
      <c r="AQ3761" s="89"/>
    </row>
    <row r="3762" spans="2:43" ht="12.75">
      <c r="B3762" s="89"/>
      <c r="C3762" s="89"/>
      <c r="AP3762" s="89"/>
      <c r="AQ3762" s="89"/>
    </row>
    <row r="3763" spans="2:43" ht="12.75">
      <c r="B3763" s="89"/>
      <c r="C3763" s="89"/>
      <c r="AP3763" s="89"/>
      <c r="AQ3763" s="89"/>
    </row>
    <row r="3764" spans="2:43" ht="12.75">
      <c r="B3764" s="89"/>
      <c r="C3764" s="89"/>
      <c r="AP3764" s="89"/>
      <c r="AQ3764" s="89"/>
    </row>
    <row r="3765" spans="2:43" ht="12.75">
      <c r="B3765" s="89"/>
      <c r="C3765" s="89"/>
      <c r="AP3765" s="89"/>
      <c r="AQ3765" s="89"/>
    </row>
    <row r="3766" spans="2:43" ht="12.75">
      <c r="B3766" s="89"/>
      <c r="C3766" s="89"/>
      <c r="AP3766" s="89"/>
      <c r="AQ3766" s="89"/>
    </row>
    <row r="3767" spans="2:43" ht="12.75">
      <c r="B3767" s="89"/>
      <c r="C3767" s="89"/>
      <c r="AP3767" s="89"/>
      <c r="AQ3767" s="89"/>
    </row>
    <row r="3768" spans="2:43" ht="12.75">
      <c r="B3768" s="89"/>
      <c r="C3768" s="89"/>
      <c r="AP3768" s="89"/>
      <c r="AQ3768" s="89"/>
    </row>
    <row r="3769" spans="2:43" ht="12.75">
      <c r="B3769" s="89"/>
      <c r="C3769" s="89"/>
      <c r="AP3769" s="89"/>
      <c r="AQ3769" s="89"/>
    </row>
    <row r="3770" spans="2:43" ht="12.75">
      <c r="B3770" s="89"/>
      <c r="C3770" s="89"/>
      <c r="AP3770" s="89"/>
      <c r="AQ3770" s="89"/>
    </row>
    <row r="3771" spans="2:43" ht="12.75">
      <c r="B3771" s="89"/>
      <c r="C3771" s="89"/>
      <c r="AP3771" s="89"/>
      <c r="AQ3771" s="89"/>
    </row>
    <row r="3772" spans="2:43" ht="12.75">
      <c r="B3772" s="89"/>
      <c r="C3772" s="89"/>
      <c r="AP3772" s="89"/>
      <c r="AQ3772" s="89"/>
    </row>
    <row r="3773" spans="2:43" ht="12.75">
      <c r="B3773" s="89"/>
      <c r="C3773" s="89"/>
      <c r="AP3773" s="89"/>
      <c r="AQ3773" s="89"/>
    </row>
    <row r="3774" spans="2:43" ht="12.75">
      <c r="B3774" s="89"/>
      <c r="C3774" s="89"/>
      <c r="AP3774" s="89"/>
      <c r="AQ3774" s="89"/>
    </row>
    <row r="3775" spans="2:43" ht="12.75">
      <c r="B3775" s="89"/>
      <c r="C3775" s="89"/>
      <c r="AP3775" s="89"/>
      <c r="AQ3775" s="89"/>
    </row>
    <row r="3776" spans="2:43" ht="12.75">
      <c r="B3776" s="89"/>
      <c r="C3776" s="89"/>
      <c r="AP3776" s="89"/>
      <c r="AQ3776" s="89"/>
    </row>
    <row r="3777" spans="2:43" ht="12.75">
      <c r="B3777" s="89"/>
      <c r="C3777" s="89"/>
      <c r="AP3777" s="89"/>
      <c r="AQ3777" s="89"/>
    </row>
    <row r="3778" spans="2:43" ht="12.75">
      <c r="B3778" s="89"/>
      <c r="C3778" s="89"/>
      <c r="AP3778" s="89"/>
      <c r="AQ3778" s="89"/>
    </row>
    <row r="3779" spans="2:43" ht="12.75">
      <c r="B3779" s="89"/>
      <c r="C3779" s="89"/>
      <c r="AP3779" s="89"/>
      <c r="AQ3779" s="89"/>
    </row>
    <row r="3780" spans="2:43" ht="12.75">
      <c r="B3780" s="89"/>
      <c r="C3780" s="89"/>
      <c r="AP3780" s="89"/>
      <c r="AQ3780" s="89"/>
    </row>
    <row r="3781" spans="2:43" ht="12.75">
      <c r="B3781" s="89"/>
      <c r="C3781" s="89"/>
      <c r="AP3781" s="89"/>
      <c r="AQ3781" s="89"/>
    </row>
    <row r="3782" spans="2:43" ht="12.75">
      <c r="B3782" s="89"/>
      <c r="C3782" s="89"/>
      <c r="AP3782" s="89"/>
      <c r="AQ3782" s="89"/>
    </row>
    <row r="3783" spans="2:43" ht="12.75">
      <c r="B3783" s="89"/>
      <c r="C3783" s="89"/>
      <c r="AP3783" s="89"/>
      <c r="AQ3783" s="89"/>
    </row>
    <row r="3784" spans="2:43" ht="12.75">
      <c r="B3784" s="89"/>
      <c r="C3784" s="89"/>
      <c r="AP3784" s="89"/>
      <c r="AQ3784" s="89"/>
    </row>
    <row r="3785" spans="2:43" ht="12.75">
      <c r="B3785" s="89"/>
      <c r="C3785" s="89"/>
      <c r="AP3785" s="89"/>
      <c r="AQ3785" s="89"/>
    </row>
    <row r="3786" spans="2:43" ht="12.75">
      <c r="B3786" s="89"/>
      <c r="C3786" s="89"/>
      <c r="AP3786" s="89"/>
      <c r="AQ3786" s="89"/>
    </row>
    <row r="3787" spans="2:43" ht="12.75">
      <c r="B3787" s="89"/>
      <c r="C3787" s="89"/>
      <c r="AP3787" s="89"/>
      <c r="AQ3787" s="89"/>
    </row>
    <row r="3788" spans="2:43" ht="12.75">
      <c r="B3788" s="89"/>
      <c r="C3788" s="89"/>
      <c r="AP3788" s="89"/>
      <c r="AQ3788" s="89"/>
    </row>
    <row r="3789" spans="2:43" ht="12.75">
      <c r="B3789" s="89"/>
      <c r="C3789" s="89"/>
      <c r="AP3789" s="89"/>
      <c r="AQ3789" s="89"/>
    </row>
    <row r="3790" spans="2:43" ht="12.75">
      <c r="B3790" s="89"/>
      <c r="C3790" s="89"/>
      <c r="AP3790" s="89"/>
      <c r="AQ3790" s="89"/>
    </row>
    <row r="3791" spans="2:43" ht="12.75">
      <c r="B3791" s="89"/>
      <c r="C3791" s="89"/>
      <c r="AP3791" s="89"/>
      <c r="AQ3791" s="89"/>
    </row>
    <row r="3792" spans="2:43" ht="12.75">
      <c r="B3792" s="89"/>
      <c r="C3792" s="89"/>
      <c r="AP3792" s="89"/>
      <c r="AQ3792" s="89"/>
    </row>
    <row r="3793" spans="2:43" ht="12.75">
      <c r="B3793" s="89"/>
      <c r="C3793" s="89"/>
      <c r="AP3793" s="89"/>
      <c r="AQ3793" s="89"/>
    </row>
    <row r="3794" spans="2:43" ht="12.75">
      <c r="B3794" s="89"/>
      <c r="C3794" s="89"/>
      <c r="AP3794" s="89"/>
      <c r="AQ3794" s="89"/>
    </row>
    <row r="3795" spans="2:43" ht="12.75">
      <c r="B3795" s="89"/>
      <c r="C3795" s="89"/>
      <c r="AP3795" s="89"/>
      <c r="AQ3795" s="89"/>
    </row>
    <row r="3796" spans="2:43" ht="12.75">
      <c r="B3796" s="89"/>
      <c r="C3796" s="89"/>
      <c r="AP3796" s="89"/>
      <c r="AQ3796" s="89"/>
    </row>
    <row r="3797" spans="2:43" ht="12.75">
      <c r="B3797" s="89"/>
      <c r="C3797" s="89"/>
      <c r="AP3797" s="89"/>
      <c r="AQ3797" s="89"/>
    </row>
    <row r="3798" spans="2:43" ht="12.75">
      <c r="B3798" s="89"/>
      <c r="C3798" s="89"/>
      <c r="AP3798" s="89"/>
      <c r="AQ3798" s="89"/>
    </row>
    <row r="3799" spans="2:43" ht="12.75">
      <c r="B3799" s="89"/>
      <c r="C3799" s="89"/>
      <c r="AP3799" s="89"/>
      <c r="AQ3799" s="89"/>
    </row>
    <row r="3800" spans="2:43" ht="12.75">
      <c r="B3800" s="89"/>
      <c r="C3800" s="89"/>
      <c r="AP3800" s="89"/>
      <c r="AQ3800" s="89"/>
    </row>
    <row r="3801" spans="2:43" ht="12.75">
      <c r="B3801" s="89"/>
      <c r="C3801" s="89"/>
      <c r="AP3801" s="89"/>
      <c r="AQ3801" s="89"/>
    </row>
    <row r="3802" spans="2:43" ht="12.75">
      <c r="B3802" s="89"/>
      <c r="C3802" s="89"/>
      <c r="AP3802" s="89"/>
      <c r="AQ3802" s="89"/>
    </row>
    <row r="3803" spans="2:43" ht="12.75">
      <c r="B3803" s="89"/>
      <c r="C3803" s="89"/>
      <c r="AP3803" s="89"/>
      <c r="AQ3803" s="89"/>
    </row>
    <row r="3804" spans="2:43" ht="12.75">
      <c r="B3804" s="89"/>
      <c r="C3804" s="89"/>
      <c r="AP3804" s="89"/>
      <c r="AQ3804" s="89"/>
    </row>
    <row r="3805" spans="2:43" ht="12.75">
      <c r="B3805" s="89"/>
      <c r="C3805" s="89"/>
      <c r="AP3805" s="89"/>
      <c r="AQ3805" s="89"/>
    </row>
    <row r="3806" spans="2:43" ht="12.75">
      <c r="B3806" s="89"/>
      <c r="C3806" s="89"/>
      <c r="AP3806" s="89"/>
      <c r="AQ3806" s="89"/>
    </row>
    <row r="3807" spans="2:43" ht="12.75">
      <c r="B3807" s="89"/>
      <c r="C3807" s="89"/>
      <c r="AP3807" s="89"/>
      <c r="AQ3807" s="89"/>
    </row>
    <row r="3808" spans="2:43" ht="12.75">
      <c r="B3808" s="89"/>
      <c r="C3808" s="89"/>
      <c r="AP3808" s="89"/>
      <c r="AQ3808" s="89"/>
    </row>
    <row r="3809" spans="2:43" ht="12.75">
      <c r="B3809" s="89"/>
      <c r="C3809" s="89"/>
      <c r="AP3809" s="89"/>
      <c r="AQ3809" s="89"/>
    </row>
    <row r="3810" spans="2:43" ht="12.75">
      <c r="B3810" s="89"/>
      <c r="C3810" s="89"/>
      <c r="AP3810" s="89"/>
      <c r="AQ3810" s="89"/>
    </row>
    <row r="3811" spans="2:43" ht="12.75">
      <c r="B3811" s="89"/>
      <c r="C3811" s="89"/>
      <c r="AP3811" s="89"/>
      <c r="AQ3811" s="89"/>
    </row>
    <row r="3812" spans="2:43" ht="12.75">
      <c r="B3812" s="89"/>
      <c r="C3812" s="89"/>
      <c r="AP3812" s="89"/>
      <c r="AQ3812" s="89"/>
    </row>
    <row r="3813" spans="2:43" ht="12.75">
      <c r="B3813" s="89"/>
      <c r="C3813" s="89"/>
      <c r="AP3813" s="89"/>
      <c r="AQ3813" s="89"/>
    </row>
    <row r="3814" spans="2:43" ht="12.75">
      <c r="B3814" s="89"/>
      <c r="C3814" s="89"/>
      <c r="AP3814" s="89"/>
      <c r="AQ3814" s="89"/>
    </row>
    <row r="3815" spans="2:43" ht="12.75">
      <c r="B3815" s="89"/>
      <c r="C3815" s="89"/>
      <c r="AP3815" s="89"/>
      <c r="AQ3815" s="89"/>
    </row>
    <row r="3816" spans="2:43" ht="12.75">
      <c r="B3816" s="89"/>
      <c r="C3816" s="89"/>
      <c r="AP3816" s="89"/>
      <c r="AQ3816" s="89"/>
    </row>
    <row r="3817" spans="2:43" ht="12.75">
      <c r="B3817" s="89"/>
      <c r="C3817" s="89"/>
      <c r="AP3817" s="89"/>
      <c r="AQ3817" s="89"/>
    </row>
    <row r="3818" spans="2:43" ht="12.75">
      <c r="B3818" s="89"/>
      <c r="C3818" s="89"/>
      <c r="AP3818" s="89"/>
      <c r="AQ3818" s="89"/>
    </row>
    <row r="3819" spans="2:43" ht="12.75">
      <c r="B3819" s="89"/>
      <c r="C3819" s="89"/>
      <c r="AP3819" s="89"/>
      <c r="AQ3819" s="89"/>
    </row>
    <row r="3820" spans="2:43" ht="12.75">
      <c r="B3820" s="89"/>
      <c r="C3820" s="89"/>
      <c r="AP3820" s="89"/>
      <c r="AQ3820" s="89"/>
    </row>
    <row r="3821" spans="2:43" ht="12.75">
      <c r="B3821" s="89"/>
      <c r="C3821" s="89"/>
      <c r="AP3821" s="89"/>
      <c r="AQ3821" s="89"/>
    </row>
    <row r="3822" spans="2:43" ht="12.75">
      <c r="B3822" s="89"/>
      <c r="C3822" s="89"/>
      <c r="AP3822" s="89"/>
      <c r="AQ3822" s="89"/>
    </row>
    <row r="3823" spans="2:43" ht="12.75">
      <c r="B3823" s="89"/>
      <c r="C3823" s="89"/>
      <c r="AP3823" s="89"/>
      <c r="AQ3823" s="89"/>
    </row>
    <row r="3824" spans="2:43" ht="12.75">
      <c r="B3824" s="89"/>
      <c r="C3824" s="89"/>
      <c r="AP3824" s="89"/>
      <c r="AQ3824" s="89"/>
    </row>
    <row r="3825" spans="2:43" ht="12.75">
      <c r="B3825" s="89"/>
      <c r="C3825" s="89"/>
      <c r="AP3825" s="89"/>
      <c r="AQ3825" s="89"/>
    </row>
    <row r="3826" spans="2:43" ht="12.75">
      <c r="B3826" s="89"/>
      <c r="C3826" s="89"/>
      <c r="AP3826" s="89"/>
      <c r="AQ3826" s="89"/>
    </row>
    <row r="3827" spans="2:43" ht="12.75">
      <c r="B3827" s="89"/>
      <c r="C3827" s="89"/>
      <c r="AP3827" s="89"/>
      <c r="AQ3827" s="89"/>
    </row>
    <row r="3828" spans="2:43" ht="12.75">
      <c r="B3828" s="89"/>
      <c r="C3828" s="89"/>
      <c r="AP3828" s="89"/>
      <c r="AQ3828" s="89"/>
    </row>
    <row r="3829" spans="2:43" ht="12.75">
      <c r="B3829" s="89"/>
      <c r="C3829" s="89"/>
      <c r="AP3829" s="89"/>
      <c r="AQ3829" s="89"/>
    </row>
    <row r="3830" spans="2:43" ht="12.75">
      <c r="B3830" s="89"/>
      <c r="C3830" s="89"/>
      <c r="AP3830" s="89"/>
      <c r="AQ3830" s="89"/>
    </row>
    <row r="3831" spans="2:43" ht="12.75">
      <c r="B3831" s="89"/>
      <c r="C3831" s="89"/>
      <c r="AP3831" s="89"/>
      <c r="AQ3831" s="89"/>
    </row>
    <row r="3832" spans="2:43" ht="12.75">
      <c r="B3832" s="89"/>
      <c r="C3832" s="89"/>
      <c r="AP3832" s="89"/>
      <c r="AQ3832" s="89"/>
    </row>
    <row r="3833" spans="2:43" ht="12.75">
      <c r="B3833" s="89"/>
      <c r="C3833" s="89"/>
      <c r="AP3833" s="89"/>
      <c r="AQ3833" s="89"/>
    </row>
    <row r="3834" spans="2:43" ht="12.75">
      <c r="B3834" s="89"/>
      <c r="C3834" s="89"/>
      <c r="AP3834" s="89"/>
      <c r="AQ3834" s="89"/>
    </row>
    <row r="3835" spans="2:43" ht="12.75">
      <c r="B3835" s="89"/>
      <c r="C3835" s="89"/>
      <c r="AP3835" s="89"/>
      <c r="AQ3835" s="89"/>
    </row>
    <row r="3836" spans="2:43" ht="12.75">
      <c r="B3836" s="89"/>
      <c r="C3836" s="89"/>
      <c r="AP3836" s="89"/>
      <c r="AQ3836" s="89"/>
    </row>
    <row r="3837" spans="2:43" ht="12.75">
      <c r="B3837" s="89"/>
      <c r="C3837" s="89"/>
      <c r="AP3837" s="89"/>
      <c r="AQ3837" s="89"/>
    </row>
    <row r="3838" spans="2:43" ht="12.75">
      <c r="B3838" s="89"/>
      <c r="C3838" s="89"/>
      <c r="AP3838" s="89"/>
      <c r="AQ3838" s="89"/>
    </row>
    <row r="3839" spans="2:43" ht="12.75">
      <c r="B3839" s="89"/>
      <c r="C3839" s="89"/>
      <c r="AP3839" s="89"/>
      <c r="AQ3839" s="89"/>
    </row>
    <row r="3840" spans="2:43" ht="12.75">
      <c r="B3840" s="89"/>
      <c r="C3840" s="89"/>
      <c r="AP3840" s="89"/>
      <c r="AQ3840" s="89"/>
    </row>
    <row r="3841" spans="2:43" ht="12.75">
      <c r="B3841" s="89"/>
      <c r="C3841" s="89"/>
      <c r="AP3841" s="89"/>
      <c r="AQ3841" s="89"/>
    </row>
    <row r="3842" spans="2:43" ht="12.75">
      <c r="B3842" s="89"/>
      <c r="C3842" s="89"/>
      <c r="AP3842" s="89"/>
      <c r="AQ3842" s="89"/>
    </row>
    <row r="3843" spans="2:43" ht="12.75">
      <c r="B3843" s="89"/>
      <c r="C3843" s="89"/>
      <c r="AP3843" s="89"/>
      <c r="AQ3843" s="89"/>
    </row>
    <row r="3844" spans="2:43" ht="12.75">
      <c r="B3844" s="89"/>
      <c r="C3844" s="89"/>
      <c r="AP3844" s="89"/>
      <c r="AQ3844" s="89"/>
    </row>
    <row r="3845" spans="2:43" ht="12.75">
      <c r="B3845" s="89"/>
      <c r="C3845" s="89"/>
      <c r="AP3845" s="89"/>
      <c r="AQ3845" s="89"/>
    </row>
    <row r="3846" spans="2:43" ht="12.75">
      <c r="B3846" s="89"/>
      <c r="C3846" s="89"/>
      <c r="AP3846" s="89"/>
      <c r="AQ3846" s="89"/>
    </row>
    <row r="3847" spans="2:43" ht="12.75">
      <c r="B3847" s="89"/>
      <c r="C3847" s="89"/>
      <c r="AP3847" s="89"/>
      <c r="AQ3847" s="89"/>
    </row>
    <row r="3848" spans="2:43" ht="12.75">
      <c r="B3848" s="89"/>
      <c r="C3848" s="89"/>
      <c r="AP3848" s="89"/>
      <c r="AQ3848" s="89"/>
    </row>
    <row r="3849" spans="2:43" ht="12.75">
      <c r="B3849" s="89"/>
      <c r="C3849" s="89"/>
      <c r="AP3849" s="89"/>
      <c r="AQ3849" s="89"/>
    </row>
    <row r="3850" spans="2:43" ht="12.75">
      <c r="B3850" s="89"/>
      <c r="C3850" s="89"/>
      <c r="AP3850" s="89"/>
      <c r="AQ3850" s="89"/>
    </row>
    <row r="3851" spans="2:43" ht="12.75">
      <c r="B3851" s="89"/>
      <c r="C3851" s="89"/>
      <c r="AP3851" s="89"/>
      <c r="AQ3851" s="89"/>
    </row>
    <row r="3852" spans="2:43" ht="12.75">
      <c r="B3852" s="89"/>
      <c r="C3852" s="89"/>
      <c r="AP3852" s="89"/>
      <c r="AQ3852" s="89"/>
    </row>
    <row r="3853" spans="2:43" ht="12.75">
      <c r="B3853" s="89"/>
      <c r="C3853" s="89"/>
      <c r="AP3853" s="89"/>
      <c r="AQ3853" s="89"/>
    </row>
    <row r="3854" spans="2:43" ht="12.75">
      <c r="B3854" s="89"/>
      <c r="C3854" s="89"/>
      <c r="AP3854" s="89"/>
      <c r="AQ3854" s="89"/>
    </row>
    <row r="3855" spans="2:43" ht="12.75">
      <c r="B3855" s="89"/>
      <c r="C3855" s="89"/>
      <c r="AP3855" s="89"/>
      <c r="AQ3855" s="89"/>
    </row>
    <row r="3856" spans="2:43" ht="12.75">
      <c r="B3856" s="89"/>
      <c r="C3856" s="89"/>
      <c r="AP3856" s="89"/>
      <c r="AQ3856" s="89"/>
    </row>
    <row r="3857" spans="2:43" ht="12.75">
      <c r="B3857" s="89"/>
      <c r="C3857" s="89"/>
      <c r="AP3857" s="89"/>
      <c r="AQ3857" s="89"/>
    </row>
    <row r="3858" spans="2:43" ht="12.75">
      <c r="B3858" s="89"/>
      <c r="C3858" s="89"/>
      <c r="AP3858" s="89"/>
      <c r="AQ3858" s="89"/>
    </row>
    <row r="3859" spans="2:43" ht="12.75">
      <c r="B3859" s="89"/>
      <c r="C3859" s="89"/>
      <c r="AP3859" s="89"/>
      <c r="AQ3859" s="89"/>
    </row>
    <row r="3860" spans="2:43" ht="12.75">
      <c r="B3860" s="89"/>
      <c r="C3860" s="89"/>
      <c r="AP3860" s="89"/>
      <c r="AQ3860" s="89"/>
    </row>
    <row r="3861" spans="2:43" ht="12.75">
      <c r="B3861" s="89"/>
      <c r="C3861" s="89"/>
      <c r="AP3861" s="89"/>
      <c r="AQ3861" s="89"/>
    </row>
    <row r="3862" spans="2:43" ht="12.75">
      <c r="B3862" s="89"/>
      <c r="C3862" s="89"/>
      <c r="AP3862" s="89"/>
      <c r="AQ3862" s="89"/>
    </row>
    <row r="3863" spans="2:43" ht="12.75">
      <c r="B3863" s="89"/>
      <c r="C3863" s="89"/>
      <c r="AP3863" s="89"/>
      <c r="AQ3863" s="89"/>
    </row>
    <row r="3864" spans="2:43" ht="12.75">
      <c r="B3864" s="89"/>
      <c r="C3864" s="89"/>
      <c r="AP3864" s="89"/>
      <c r="AQ3864" s="89"/>
    </row>
    <row r="3865" spans="2:43" ht="12.75">
      <c r="B3865" s="89"/>
      <c r="C3865" s="89"/>
      <c r="AP3865" s="89"/>
      <c r="AQ3865" s="89"/>
    </row>
    <row r="3866" spans="2:43" ht="12.75">
      <c r="B3866" s="89"/>
      <c r="C3866" s="89"/>
      <c r="AP3866" s="89"/>
      <c r="AQ3866" s="89"/>
    </row>
    <row r="3867" spans="2:43" ht="12.75">
      <c r="B3867" s="89"/>
      <c r="C3867" s="89"/>
      <c r="AP3867" s="89"/>
      <c r="AQ3867" s="89"/>
    </row>
    <row r="3868" spans="2:43" ht="12.75">
      <c r="B3868" s="89"/>
      <c r="C3868" s="89"/>
      <c r="AP3868" s="89"/>
      <c r="AQ3868" s="89"/>
    </row>
    <row r="3869" spans="2:43" ht="12.75">
      <c r="B3869" s="89"/>
      <c r="C3869" s="89"/>
      <c r="AP3869" s="89"/>
      <c r="AQ3869" s="89"/>
    </row>
    <row r="3870" spans="2:43" ht="12.75">
      <c r="B3870" s="89"/>
      <c r="C3870" s="89"/>
      <c r="AP3870" s="89"/>
      <c r="AQ3870" s="89"/>
    </row>
    <row r="3871" spans="2:43" ht="12.75">
      <c r="B3871" s="89"/>
      <c r="C3871" s="89"/>
      <c r="AP3871" s="89"/>
      <c r="AQ3871" s="89"/>
    </row>
    <row r="3872" spans="2:43" ht="12.75">
      <c r="B3872" s="89"/>
      <c r="C3872" s="89"/>
      <c r="AP3872" s="89"/>
      <c r="AQ3872" s="89"/>
    </row>
    <row r="3873" spans="2:43" ht="12.75">
      <c r="B3873" s="89"/>
      <c r="C3873" s="89"/>
      <c r="AP3873" s="89"/>
      <c r="AQ3873" s="89"/>
    </row>
    <row r="3874" spans="2:43" ht="12.75">
      <c r="B3874" s="89"/>
      <c r="C3874" s="89"/>
      <c r="AP3874" s="89"/>
      <c r="AQ3874" s="89"/>
    </row>
    <row r="3875" spans="2:43" ht="12.75">
      <c r="B3875" s="89"/>
      <c r="C3875" s="89"/>
      <c r="AP3875" s="89"/>
      <c r="AQ3875" s="89"/>
    </row>
    <row r="3876" spans="2:43" ht="12.75">
      <c r="B3876" s="89"/>
      <c r="C3876" s="89"/>
      <c r="AP3876" s="89"/>
      <c r="AQ3876" s="89"/>
    </row>
    <row r="3877" spans="2:43" ht="12.75">
      <c r="B3877" s="89"/>
      <c r="C3877" s="89"/>
      <c r="AP3877" s="89"/>
      <c r="AQ3877" s="89"/>
    </row>
    <row r="3878" spans="2:43" ht="12.75">
      <c r="B3878" s="89"/>
      <c r="C3878" s="89"/>
      <c r="AP3878" s="89"/>
      <c r="AQ3878" s="89"/>
    </row>
    <row r="3879" spans="2:43" ht="12.75">
      <c r="B3879" s="89"/>
      <c r="C3879" s="89"/>
      <c r="AP3879" s="89"/>
      <c r="AQ3879" s="89"/>
    </row>
    <row r="3880" spans="2:43" ht="12.75">
      <c r="B3880" s="89"/>
      <c r="C3880" s="89"/>
      <c r="AP3880" s="89"/>
      <c r="AQ3880" s="89"/>
    </row>
    <row r="3881" spans="2:43" ht="12.75">
      <c r="B3881" s="89"/>
      <c r="C3881" s="89"/>
      <c r="AP3881" s="89"/>
      <c r="AQ3881" s="89"/>
    </row>
    <row r="3882" spans="2:43" ht="12.75">
      <c r="B3882" s="89"/>
      <c r="C3882" s="89"/>
      <c r="AP3882" s="89"/>
      <c r="AQ3882" s="89"/>
    </row>
    <row r="3883" spans="2:43" ht="12.75">
      <c r="B3883" s="89"/>
      <c r="C3883" s="89"/>
      <c r="AP3883" s="89"/>
      <c r="AQ3883" s="89"/>
    </row>
    <row r="3884" spans="2:43" ht="12.75">
      <c r="B3884" s="89"/>
      <c r="C3884" s="89"/>
      <c r="AP3884" s="89"/>
      <c r="AQ3884" s="89"/>
    </row>
    <row r="3885" spans="2:43" ht="12.75">
      <c r="B3885" s="89"/>
      <c r="C3885" s="89"/>
      <c r="AP3885" s="89"/>
      <c r="AQ3885" s="89"/>
    </row>
    <row r="3886" spans="2:43" ht="12.75">
      <c r="B3886" s="89"/>
      <c r="C3886" s="89"/>
      <c r="AP3886" s="89"/>
      <c r="AQ3886" s="89"/>
    </row>
    <row r="3887" spans="2:43" ht="12.75">
      <c r="B3887" s="89"/>
      <c r="C3887" s="89"/>
      <c r="AP3887" s="89"/>
      <c r="AQ3887" s="89"/>
    </row>
    <row r="3888" spans="2:43" ht="12.75">
      <c r="B3888" s="89"/>
      <c r="C3888" s="89"/>
      <c r="AP3888" s="89"/>
      <c r="AQ3888" s="89"/>
    </row>
    <row r="3889" spans="2:43" ht="12.75">
      <c r="B3889" s="89"/>
      <c r="C3889" s="89"/>
      <c r="AP3889" s="89"/>
      <c r="AQ3889" s="89"/>
    </row>
    <row r="3890" spans="2:43" ht="12.75">
      <c r="B3890" s="89"/>
      <c r="C3890" s="89"/>
      <c r="AP3890" s="89"/>
      <c r="AQ3890" s="89"/>
    </row>
    <row r="3891" spans="2:43" ht="12.75">
      <c r="B3891" s="89"/>
      <c r="C3891" s="89"/>
      <c r="AP3891" s="89"/>
      <c r="AQ3891" s="89"/>
    </row>
    <row r="3892" spans="2:43" ht="12.75">
      <c r="B3892" s="89"/>
      <c r="C3892" s="89"/>
      <c r="AP3892" s="89"/>
      <c r="AQ3892" s="89"/>
    </row>
    <row r="3893" spans="2:43" ht="12.75">
      <c r="B3893" s="89"/>
      <c r="C3893" s="89"/>
      <c r="AP3893" s="89"/>
      <c r="AQ3893" s="89"/>
    </row>
    <row r="3894" spans="2:43" ht="12.75">
      <c r="B3894" s="89"/>
      <c r="C3894" s="89"/>
      <c r="AP3894" s="89"/>
      <c r="AQ3894" s="89"/>
    </row>
    <row r="3895" spans="2:43" ht="12.75">
      <c r="B3895" s="89"/>
      <c r="C3895" s="89"/>
      <c r="AP3895" s="89"/>
      <c r="AQ3895" s="89"/>
    </row>
    <row r="3896" spans="2:43" ht="12.75">
      <c r="B3896" s="89"/>
      <c r="C3896" s="89"/>
      <c r="AP3896" s="89"/>
      <c r="AQ3896" s="89"/>
    </row>
    <row r="3897" spans="2:43" ht="12.75">
      <c r="B3897" s="89"/>
      <c r="C3897" s="89"/>
      <c r="AP3897" s="89"/>
      <c r="AQ3897" s="89"/>
    </row>
    <row r="3898" spans="2:43" ht="12.75">
      <c r="B3898" s="89"/>
      <c r="C3898" s="89"/>
      <c r="AP3898" s="89"/>
      <c r="AQ3898" s="89"/>
    </row>
    <row r="3899" spans="2:43" ht="12.75">
      <c r="B3899" s="89"/>
      <c r="C3899" s="89"/>
      <c r="AP3899" s="89"/>
      <c r="AQ3899" s="89"/>
    </row>
    <row r="3900" spans="2:43" ht="12.75">
      <c r="B3900" s="89"/>
      <c r="C3900" s="89"/>
      <c r="AP3900" s="89"/>
      <c r="AQ3900" s="89"/>
    </row>
    <row r="3901" spans="2:43" ht="12.75">
      <c r="B3901" s="89"/>
      <c r="C3901" s="89"/>
      <c r="AP3901" s="89"/>
      <c r="AQ3901" s="89"/>
    </row>
    <row r="3902" spans="2:43" ht="12.75">
      <c r="B3902" s="89"/>
      <c r="C3902" s="89"/>
      <c r="AP3902" s="89"/>
      <c r="AQ3902" s="89"/>
    </row>
    <row r="3903" spans="2:43" ht="12.75">
      <c r="B3903" s="89"/>
      <c r="C3903" s="89"/>
      <c r="AP3903" s="89"/>
      <c r="AQ3903" s="89"/>
    </row>
    <row r="3904" spans="2:43" ht="12.75">
      <c r="B3904" s="89"/>
      <c r="C3904" s="89"/>
      <c r="AP3904" s="89"/>
      <c r="AQ3904" s="89"/>
    </row>
    <row r="3905" spans="2:43" ht="12.75">
      <c r="B3905" s="89"/>
      <c r="C3905" s="89"/>
      <c r="AP3905" s="89"/>
      <c r="AQ3905" s="89"/>
    </row>
    <row r="3906" spans="2:43" ht="12.75">
      <c r="B3906" s="89"/>
      <c r="C3906" s="89"/>
      <c r="AP3906" s="89"/>
      <c r="AQ3906" s="89"/>
    </row>
    <row r="3907" spans="2:43" ht="12.75">
      <c r="B3907" s="89"/>
      <c r="C3907" s="89"/>
      <c r="AP3907" s="89"/>
      <c r="AQ3907" s="89"/>
    </row>
    <row r="3908" spans="2:43" ht="12.75">
      <c r="B3908" s="89"/>
      <c r="C3908" s="89"/>
      <c r="AP3908" s="89"/>
      <c r="AQ3908" s="89"/>
    </row>
    <row r="3909" spans="2:43" ht="12.75">
      <c r="B3909" s="89"/>
      <c r="C3909" s="89"/>
      <c r="AP3909" s="89"/>
      <c r="AQ3909" s="89"/>
    </row>
    <row r="3910" spans="2:43" ht="12.75">
      <c r="B3910" s="89"/>
      <c r="C3910" s="89"/>
      <c r="AP3910" s="89"/>
      <c r="AQ3910" s="89"/>
    </row>
    <row r="3911" spans="2:43" ht="12.75">
      <c r="B3911" s="89"/>
      <c r="C3911" s="89"/>
      <c r="AP3911" s="89"/>
      <c r="AQ3911" s="89"/>
    </row>
    <row r="3912" spans="2:43" ht="12.75">
      <c r="B3912" s="89"/>
      <c r="C3912" s="89"/>
      <c r="AP3912" s="89"/>
      <c r="AQ3912" s="89"/>
    </row>
    <row r="3913" spans="2:43" ht="12.75">
      <c r="B3913" s="89"/>
      <c r="C3913" s="89"/>
      <c r="AP3913" s="89"/>
      <c r="AQ3913" s="89"/>
    </row>
    <row r="3914" spans="2:43" ht="12.75">
      <c r="B3914" s="89"/>
      <c r="C3914" s="89"/>
      <c r="AP3914" s="89"/>
      <c r="AQ3914" s="89"/>
    </row>
    <row r="3915" spans="2:43" ht="12.75">
      <c r="B3915" s="89"/>
      <c r="C3915" s="89"/>
      <c r="AP3915" s="89"/>
      <c r="AQ3915" s="89"/>
    </row>
    <row r="3916" spans="2:43" ht="12.75">
      <c r="B3916" s="89"/>
      <c r="C3916" s="89"/>
      <c r="AP3916" s="89"/>
      <c r="AQ3916" s="89"/>
    </row>
    <row r="3917" spans="2:43" ht="12.75">
      <c r="B3917" s="89"/>
      <c r="C3917" s="89"/>
      <c r="AP3917" s="89"/>
      <c r="AQ3917" s="89"/>
    </row>
    <row r="3918" spans="2:43" ht="12.75">
      <c r="B3918" s="89"/>
      <c r="C3918" s="89"/>
      <c r="AP3918" s="89"/>
      <c r="AQ3918" s="89"/>
    </row>
    <row r="3919" spans="2:43" ht="12.75">
      <c r="B3919" s="89"/>
      <c r="C3919" s="89"/>
      <c r="AP3919" s="89"/>
      <c r="AQ3919" s="89"/>
    </row>
    <row r="3920" spans="2:43" ht="12.75">
      <c r="B3920" s="89"/>
      <c r="C3920" s="89"/>
      <c r="AP3920" s="89"/>
      <c r="AQ3920" s="89"/>
    </row>
    <row r="3921" spans="2:43" ht="12.75">
      <c r="B3921" s="89"/>
      <c r="C3921" s="89"/>
      <c r="AP3921" s="89"/>
      <c r="AQ3921" s="89"/>
    </row>
    <row r="3922" spans="2:43" ht="12.75">
      <c r="B3922" s="89"/>
      <c r="C3922" s="89"/>
      <c r="AP3922" s="89"/>
      <c r="AQ3922" s="89"/>
    </row>
    <row r="3923" spans="2:43" ht="12.75">
      <c r="B3923" s="89"/>
      <c r="C3923" s="89"/>
      <c r="AP3923" s="89"/>
      <c r="AQ3923" s="89"/>
    </row>
    <row r="3924" spans="2:43" ht="12.75">
      <c r="B3924" s="89"/>
      <c r="C3924" s="89"/>
      <c r="AP3924" s="89"/>
      <c r="AQ3924" s="89"/>
    </row>
    <row r="3925" spans="2:43" ht="12.75">
      <c r="B3925" s="89"/>
      <c r="C3925" s="89"/>
      <c r="AP3925" s="89"/>
      <c r="AQ3925" s="89"/>
    </row>
    <row r="3926" spans="2:43" ht="12.75">
      <c r="B3926" s="89"/>
      <c r="C3926" s="89"/>
      <c r="AP3926" s="89"/>
      <c r="AQ3926" s="89"/>
    </row>
    <row r="3927" spans="2:43" ht="12.75">
      <c r="B3927" s="89"/>
      <c r="C3927" s="89"/>
      <c r="AP3927" s="89"/>
      <c r="AQ3927" s="89"/>
    </row>
    <row r="3928" spans="2:43" ht="12.75">
      <c r="B3928" s="89"/>
      <c r="C3928" s="89"/>
      <c r="AP3928" s="89"/>
      <c r="AQ3928" s="89"/>
    </row>
    <row r="3929" spans="2:43" ht="12.75">
      <c r="B3929" s="89"/>
      <c r="C3929" s="89"/>
      <c r="AP3929" s="89"/>
      <c r="AQ3929" s="89"/>
    </row>
    <row r="3930" spans="2:43" ht="12.75">
      <c r="B3930" s="89"/>
      <c r="C3930" s="89"/>
      <c r="AP3930" s="89"/>
      <c r="AQ3930" s="89"/>
    </row>
    <row r="3931" spans="2:43" ht="12.75">
      <c r="B3931" s="89"/>
      <c r="C3931" s="89"/>
      <c r="AP3931" s="89"/>
      <c r="AQ3931" s="89"/>
    </row>
    <row r="3932" spans="2:43" ht="12.75">
      <c r="B3932" s="89"/>
      <c r="C3932" s="89"/>
      <c r="AP3932" s="89"/>
      <c r="AQ3932" s="89"/>
    </row>
    <row r="3933" spans="2:43" ht="12.75">
      <c r="B3933" s="89"/>
      <c r="C3933" s="89"/>
      <c r="AP3933" s="89"/>
      <c r="AQ3933" s="89"/>
    </row>
    <row r="3934" spans="2:43" ht="12.75">
      <c r="B3934" s="89"/>
      <c r="C3934" s="89"/>
      <c r="AP3934" s="89"/>
      <c r="AQ3934" s="89"/>
    </row>
    <row r="3935" spans="2:43" ht="12.75">
      <c r="B3935" s="89"/>
      <c r="C3935" s="89"/>
      <c r="AP3935" s="89"/>
      <c r="AQ3935" s="89"/>
    </row>
    <row r="3936" spans="2:43" ht="12.75">
      <c r="B3936" s="89"/>
      <c r="C3936" s="89"/>
      <c r="AP3936" s="89"/>
      <c r="AQ3936" s="89"/>
    </row>
    <row r="3937" spans="2:43" ht="12.75">
      <c r="B3937" s="89"/>
      <c r="C3937" s="89"/>
      <c r="AP3937" s="89"/>
      <c r="AQ3937" s="89"/>
    </row>
    <row r="3938" spans="2:43" ht="12.75">
      <c r="B3938" s="89"/>
      <c r="C3938" s="89"/>
      <c r="AP3938" s="89"/>
      <c r="AQ3938" s="89"/>
    </row>
    <row r="3939" spans="2:43" ht="12.75">
      <c r="B3939" s="89"/>
      <c r="C3939" s="89"/>
      <c r="AP3939" s="89"/>
      <c r="AQ3939" s="89"/>
    </row>
    <row r="3940" spans="2:43" ht="12.75">
      <c r="B3940" s="89"/>
      <c r="C3940" s="89"/>
      <c r="AP3940" s="89"/>
      <c r="AQ3940" s="89"/>
    </row>
    <row r="3941" spans="2:43" ht="12.75">
      <c r="B3941" s="89"/>
      <c r="C3941" s="89"/>
      <c r="AP3941" s="89"/>
      <c r="AQ3941" s="89"/>
    </row>
    <row r="3942" spans="2:43" ht="12.75">
      <c r="B3942" s="89"/>
      <c r="C3942" s="89"/>
      <c r="AP3942" s="89"/>
      <c r="AQ3942" s="89"/>
    </row>
    <row r="3943" spans="2:43" ht="12.75">
      <c r="B3943" s="89"/>
      <c r="C3943" s="89"/>
      <c r="AP3943" s="89"/>
      <c r="AQ3943" s="89"/>
    </row>
    <row r="3944" spans="2:43" ht="12.75">
      <c r="B3944" s="89"/>
      <c r="C3944" s="89"/>
      <c r="AP3944" s="89"/>
      <c r="AQ3944" s="89"/>
    </row>
    <row r="3945" spans="2:43" ht="12.75">
      <c r="B3945" s="89"/>
      <c r="C3945" s="89"/>
      <c r="AP3945" s="89"/>
      <c r="AQ3945" s="89"/>
    </row>
    <row r="3946" spans="2:43" ht="12.75">
      <c r="B3946" s="89"/>
      <c r="C3946" s="89"/>
      <c r="AP3946" s="89"/>
      <c r="AQ3946" s="89"/>
    </row>
    <row r="3947" spans="2:43" ht="12.75">
      <c r="B3947" s="89"/>
      <c r="C3947" s="89"/>
      <c r="AP3947" s="89"/>
      <c r="AQ3947" s="89"/>
    </row>
    <row r="3948" spans="2:43" ht="12.75">
      <c r="B3948" s="89"/>
      <c r="C3948" s="89"/>
      <c r="AP3948" s="89"/>
      <c r="AQ3948" s="89"/>
    </row>
    <row r="3949" spans="2:43" ht="12.75">
      <c r="B3949" s="89"/>
      <c r="C3949" s="89"/>
      <c r="AP3949" s="89"/>
      <c r="AQ3949" s="89"/>
    </row>
    <row r="3950" spans="2:43" ht="12.75">
      <c r="B3950" s="89"/>
      <c r="C3950" s="89"/>
      <c r="AP3950" s="89"/>
      <c r="AQ3950" s="89"/>
    </row>
    <row r="3951" spans="2:43" ht="12.75">
      <c r="B3951" s="89"/>
      <c r="C3951" s="89"/>
      <c r="AP3951" s="89"/>
      <c r="AQ3951" s="89"/>
    </row>
    <row r="3952" spans="2:43" ht="12.75">
      <c r="B3952" s="89"/>
      <c r="C3952" s="89"/>
      <c r="AP3952" s="89"/>
      <c r="AQ3952" s="89"/>
    </row>
    <row r="3953" spans="2:43" ht="12.75">
      <c r="B3953" s="89"/>
      <c r="C3953" s="89"/>
      <c r="AP3953" s="89"/>
      <c r="AQ3953" s="89"/>
    </row>
    <row r="3954" spans="2:43" ht="12.75">
      <c r="B3954" s="89"/>
      <c r="C3954" s="89"/>
      <c r="AP3954" s="89"/>
      <c r="AQ3954" s="89"/>
    </row>
    <row r="3955" spans="2:43" ht="12.75">
      <c r="B3955" s="89"/>
      <c r="C3955" s="89"/>
      <c r="AP3955" s="89"/>
      <c r="AQ3955" s="89"/>
    </row>
    <row r="3956" spans="2:43" ht="12.75">
      <c r="B3956" s="89"/>
      <c r="C3956" s="89"/>
      <c r="AP3956" s="89"/>
      <c r="AQ3956" s="89"/>
    </row>
    <row r="3957" spans="2:43" ht="12.75">
      <c r="B3957" s="89"/>
      <c r="C3957" s="89"/>
      <c r="AP3957" s="89"/>
      <c r="AQ3957" s="89"/>
    </row>
    <row r="3958" spans="2:43" ht="12.75">
      <c r="B3958" s="89"/>
      <c r="C3958" s="89"/>
      <c r="AP3958" s="89"/>
      <c r="AQ3958" s="89"/>
    </row>
    <row r="3959" spans="2:43" ht="12.75">
      <c r="B3959" s="89"/>
      <c r="C3959" s="89"/>
      <c r="AP3959" s="89"/>
      <c r="AQ3959" s="89"/>
    </row>
    <row r="3960" spans="2:43" ht="12.75">
      <c r="B3960" s="89"/>
      <c r="C3960" s="89"/>
      <c r="AP3960" s="89"/>
      <c r="AQ3960" s="89"/>
    </row>
    <row r="3961" spans="2:43" ht="12.75">
      <c r="B3961" s="89"/>
      <c r="C3961" s="89"/>
      <c r="AP3961" s="89"/>
      <c r="AQ3961" s="89"/>
    </row>
    <row r="3962" spans="2:43" ht="12.75">
      <c r="B3962" s="89"/>
      <c r="C3962" s="89"/>
      <c r="AP3962" s="89"/>
      <c r="AQ3962" s="89"/>
    </row>
    <row r="3963" spans="2:43" ht="12.75">
      <c r="B3963" s="89"/>
      <c r="C3963" s="89"/>
      <c r="AP3963" s="89"/>
      <c r="AQ3963" s="89"/>
    </row>
    <row r="3964" spans="2:43" ht="12.75">
      <c r="B3964" s="89"/>
      <c r="C3964" s="89"/>
      <c r="AP3964" s="89"/>
      <c r="AQ3964" s="89"/>
    </row>
    <row r="3965" spans="2:43" ht="12.75">
      <c r="B3965" s="89"/>
      <c r="C3965" s="89"/>
      <c r="AP3965" s="89"/>
      <c r="AQ3965" s="89"/>
    </row>
    <row r="3966" spans="2:43" ht="12.75">
      <c r="B3966" s="89"/>
      <c r="C3966" s="89"/>
      <c r="AP3966" s="89"/>
      <c r="AQ3966" s="89"/>
    </row>
    <row r="3967" spans="2:43" ht="12.75">
      <c r="B3967" s="89"/>
      <c r="C3967" s="89"/>
      <c r="AP3967" s="89"/>
      <c r="AQ3967" s="89"/>
    </row>
    <row r="3968" spans="2:43" ht="12.75">
      <c r="B3968" s="89"/>
      <c r="C3968" s="89"/>
      <c r="AP3968" s="89"/>
      <c r="AQ3968" s="89"/>
    </row>
    <row r="3969" spans="2:43" ht="12.75">
      <c r="B3969" s="89"/>
      <c r="C3969" s="89"/>
      <c r="AP3969" s="89"/>
      <c r="AQ3969" s="89"/>
    </row>
    <row r="3970" spans="2:43" ht="12.75">
      <c r="B3970" s="89"/>
      <c r="C3970" s="89"/>
      <c r="AP3970" s="89"/>
      <c r="AQ3970" s="89"/>
    </row>
    <row r="3971" spans="2:43" ht="12.75">
      <c r="B3971" s="89"/>
      <c r="C3971" s="89"/>
      <c r="AP3971" s="89"/>
      <c r="AQ3971" s="89"/>
    </row>
    <row r="3972" spans="2:43" ht="12.75">
      <c r="B3972" s="89"/>
      <c r="C3972" s="89"/>
      <c r="AP3972" s="89"/>
      <c r="AQ3972" s="89"/>
    </row>
    <row r="3973" spans="2:43" ht="12.75">
      <c r="B3973" s="89"/>
      <c r="C3973" s="89"/>
      <c r="AP3973" s="89"/>
      <c r="AQ3973" s="89"/>
    </row>
    <row r="3974" spans="2:43" ht="12.75">
      <c r="B3974" s="89"/>
      <c r="C3974" s="89"/>
      <c r="AP3974" s="89"/>
      <c r="AQ3974" s="89"/>
    </row>
    <row r="3975" spans="2:43" ht="12.75">
      <c r="B3975" s="89"/>
      <c r="C3975" s="89"/>
      <c r="AP3975" s="89"/>
      <c r="AQ3975" s="89"/>
    </row>
    <row r="3976" spans="2:43" ht="12.75">
      <c r="B3976" s="89"/>
      <c r="C3976" s="89"/>
      <c r="AP3976" s="89"/>
      <c r="AQ3976" s="89"/>
    </row>
    <row r="3977" spans="2:43" ht="12.75">
      <c r="B3977" s="89"/>
      <c r="C3977" s="89"/>
      <c r="AP3977" s="89"/>
      <c r="AQ3977" s="89"/>
    </row>
    <row r="3978" spans="2:43" ht="12.75">
      <c r="B3978" s="89"/>
      <c r="C3978" s="89"/>
      <c r="AP3978" s="89"/>
      <c r="AQ3978" s="89"/>
    </row>
    <row r="3979" spans="2:43" ht="12.75">
      <c r="B3979" s="89"/>
      <c r="C3979" s="89"/>
      <c r="AP3979" s="89"/>
      <c r="AQ3979" s="89"/>
    </row>
    <row r="3980" spans="2:43" ht="12.75">
      <c r="B3980" s="89"/>
      <c r="C3980" s="89"/>
      <c r="AP3980" s="89"/>
      <c r="AQ3980" s="89"/>
    </row>
    <row r="3981" spans="2:43" ht="12.75">
      <c r="B3981" s="89"/>
      <c r="C3981" s="89"/>
      <c r="AP3981" s="89"/>
      <c r="AQ3981" s="89"/>
    </row>
    <row r="3982" spans="2:43" ht="12.75">
      <c r="B3982" s="89"/>
      <c r="C3982" s="89"/>
      <c r="AP3982" s="89"/>
      <c r="AQ3982" s="89"/>
    </row>
    <row r="3983" spans="2:43" ht="12.75">
      <c r="B3983" s="89"/>
      <c r="C3983" s="89"/>
      <c r="AP3983" s="89"/>
      <c r="AQ3983" s="89"/>
    </row>
    <row r="3984" spans="2:43" ht="12.75">
      <c r="B3984" s="89"/>
      <c r="C3984" s="89"/>
      <c r="AP3984" s="89"/>
      <c r="AQ3984" s="89"/>
    </row>
    <row r="3985" spans="2:43" ht="12.75">
      <c r="B3985" s="89"/>
      <c r="C3985" s="89"/>
      <c r="AP3985" s="89"/>
      <c r="AQ3985" s="89"/>
    </row>
    <row r="3986" spans="2:43" ht="12.75">
      <c r="B3986" s="89"/>
      <c r="C3986" s="89"/>
      <c r="AP3986" s="89"/>
      <c r="AQ3986" s="89"/>
    </row>
    <row r="3987" spans="2:43" ht="12.75">
      <c r="B3987" s="89"/>
      <c r="C3987" s="89"/>
      <c r="AP3987" s="89"/>
      <c r="AQ3987" s="89"/>
    </row>
    <row r="3988" spans="2:43" ht="12.75">
      <c r="B3988" s="89"/>
      <c r="C3988" s="89"/>
      <c r="AP3988" s="89"/>
      <c r="AQ3988" s="89"/>
    </row>
    <row r="3989" spans="2:43" ht="12.75">
      <c r="B3989" s="89"/>
      <c r="C3989" s="89"/>
      <c r="AP3989" s="89"/>
      <c r="AQ3989" s="89"/>
    </row>
    <row r="3990" spans="2:43" ht="12.75">
      <c r="B3990" s="89"/>
      <c r="C3990" s="89"/>
      <c r="AP3990" s="89"/>
      <c r="AQ3990" s="89"/>
    </row>
    <row r="3991" spans="2:43" ht="12.75">
      <c r="B3991" s="89"/>
      <c r="C3991" s="89"/>
      <c r="AP3991" s="89"/>
      <c r="AQ3991" s="89"/>
    </row>
    <row r="3992" spans="2:43" ht="12.75">
      <c r="B3992" s="89"/>
      <c r="C3992" s="89"/>
      <c r="AP3992" s="89"/>
      <c r="AQ3992" s="89"/>
    </row>
    <row r="3993" spans="2:43" ht="12.75">
      <c r="B3993" s="89"/>
      <c r="C3993" s="89"/>
      <c r="AP3993" s="89"/>
      <c r="AQ3993" s="89"/>
    </row>
    <row r="3994" spans="2:43" ht="12.75">
      <c r="B3994" s="89"/>
      <c r="C3994" s="89"/>
      <c r="AP3994" s="89"/>
      <c r="AQ3994" s="89"/>
    </row>
    <row r="3995" spans="2:43" ht="12.75">
      <c r="B3995" s="89"/>
      <c r="C3995" s="89"/>
      <c r="AP3995" s="89"/>
      <c r="AQ3995" s="89"/>
    </row>
    <row r="3996" spans="2:43" ht="12.75">
      <c r="B3996" s="89"/>
      <c r="C3996" s="89"/>
      <c r="AP3996" s="89"/>
      <c r="AQ3996" s="89"/>
    </row>
    <row r="3997" spans="2:43" ht="12.75">
      <c r="B3997" s="89"/>
      <c r="C3997" s="89"/>
      <c r="AP3997" s="89"/>
      <c r="AQ3997" s="89"/>
    </row>
    <row r="3998" spans="2:43" ht="12.75">
      <c r="B3998" s="89"/>
      <c r="C3998" s="89"/>
      <c r="AP3998" s="89"/>
      <c r="AQ3998" s="89"/>
    </row>
    <row r="3999" spans="2:43" ht="12.75">
      <c r="B3999" s="89"/>
      <c r="C3999" s="89"/>
      <c r="AP3999" s="89"/>
      <c r="AQ3999" s="89"/>
    </row>
    <row r="4000" spans="2:43" ht="12.75">
      <c r="B4000" s="89"/>
      <c r="C4000" s="89"/>
      <c r="AP4000" s="89"/>
      <c r="AQ4000" s="89"/>
    </row>
    <row r="4001" spans="2:43" ht="12.75">
      <c r="B4001" s="89"/>
      <c r="C4001" s="89"/>
      <c r="AP4001" s="89"/>
      <c r="AQ4001" s="89"/>
    </row>
    <row r="4002" spans="2:43" ht="12.75">
      <c r="B4002" s="89"/>
      <c r="C4002" s="89"/>
      <c r="AP4002" s="89"/>
      <c r="AQ4002" s="89"/>
    </row>
    <row r="4003" spans="2:43" ht="12.75">
      <c r="B4003" s="89"/>
      <c r="C4003" s="89"/>
      <c r="AP4003" s="89"/>
      <c r="AQ4003" s="89"/>
    </row>
    <row r="4004" spans="2:43" ht="12.75">
      <c r="B4004" s="89"/>
      <c r="C4004" s="89"/>
      <c r="AP4004" s="89"/>
      <c r="AQ4004" s="89"/>
    </row>
    <row r="4005" spans="2:43" ht="12.75">
      <c r="B4005" s="89"/>
      <c r="C4005" s="89"/>
      <c r="AP4005" s="89"/>
      <c r="AQ4005" s="89"/>
    </row>
    <row r="4006" spans="2:43" ht="12.75">
      <c r="B4006" s="89"/>
      <c r="C4006" s="89"/>
      <c r="AP4006" s="89"/>
      <c r="AQ4006" s="89"/>
    </row>
    <row r="4007" spans="2:43" ht="12.75">
      <c r="B4007" s="89"/>
      <c r="C4007" s="89"/>
      <c r="AP4007" s="89"/>
      <c r="AQ4007" s="89"/>
    </row>
    <row r="4008" spans="2:43" ht="12.75">
      <c r="B4008" s="89"/>
      <c r="C4008" s="89"/>
      <c r="AP4008" s="89"/>
      <c r="AQ4008" s="89"/>
    </row>
    <row r="4009" spans="2:43" ht="12.75">
      <c r="B4009" s="89"/>
      <c r="C4009" s="89"/>
      <c r="AP4009" s="89"/>
      <c r="AQ4009" s="89"/>
    </row>
    <row r="4010" spans="2:43" ht="12.75">
      <c r="B4010" s="89"/>
      <c r="C4010" s="89"/>
      <c r="AP4010" s="89"/>
      <c r="AQ4010" s="89"/>
    </row>
    <row r="4011" spans="2:43" ht="12.75">
      <c r="B4011" s="89"/>
      <c r="C4011" s="89"/>
      <c r="AP4011" s="89"/>
      <c r="AQ4011" s="89"/>
    </row>
    <row r="4012" spans="2:43" ht="12.75">
      <c r="B4012" s="89"/>
      <c r="C4012" s="89"/>
      <c r="AP4012" s="89"/>
      <c r="AQ4012" s="89"/>
    </row>
    <row r="4013" spans="2:43" ht="12.75">
      <c r="B4013" s="89"/>
      <c r="C4013" s="89"/>
      <c r="AP4013" s="89"/>
      <c r="AQ4013" s="89"/>
    </row>
    <row r="4014" spans="2:43" ht="12.75">
      <c r="B4014" s="89"/>
      <c r="C4014" s="89"/>
      <c r="AP4014" s="89"/>
      <c r="AQ4014" s="89"/>
    </row>
    <row r="4015" spans="2:43" ht="12.75">
      <c r="B4015" s="89"/>
      <c r="C4015" s="89"/>
      <c r="AP4015" s="89"/>
      <c r="AQ4015" s="89"/>
    </row>
    <row r="4016" spans="2:43" ht="12.75">
      <c r="B4016" s="89"/>
      <c r="C4016" s="89"/>
      <c r="AP4016" s="89"/>
      <c r="AQ4016" s="89"/>
    </row>
    <row r="4017" spans="2:43" ht="12.75">
      <c r="B4017" s="89"/>
      <c r="C4017" s="89"/>
      <c r="AP4017" s="89"/>
      <c r="AQ4017" s="89"/>
    </row>
    <row r="4018" spans="2:43" ht="12.75">
      <c r="B4018" s="89"/>
      <c r="C4018" s="89"/>
      <c r="AP4018" s="89"/>
      <c r="AQ4018" s="89"/>
    </row>
    <row r="4019" spans="2:43" ht="12.75">
      <c r="B4019" s="89"/>
      <c r="C4019" s="89"/>
      <c r="AP4019" s="89"/>
      <c r="AQ4019" s="89"/>
    </row>
    <row r="4020" spans="2:43" ht="12.75">
      <c r="B4020" s="89"/>
      <c r="C4020" s="89"/>
      <c r="AP4020" s="89"/>
      <c r="AQ4020" s="89"/>
    </row>
    <row r="4021" spans="2:43" ht="12.75">
      <c r="B4021" s="89"/>
      <c r="C4021" s="89"/>
      <c r="AP4021" s="89"/>
      <c r="AQ4021" s="89"/>
    </row>
    <row r="4022" spans="2:43" ht="12.75">
      <c r="B4022" s="89"/>
      <c r="C4022" s="89"/>
      <c r="AP4022" s="89"/>
      <c r="AQ4022" s="89"/>
    </row>
    <row r="4023" spans="2:43" ht="12.75">
      <c r="B4023" s="89"/>
      <c r="C4023" s="89"/>
      <c r="AP4023" s="89"/>
      <c r="AQ4023" s="89"/>
    </row>
    <row r="4024" spans="2:43" ht="12.75">
      <c r="B4024" s="89"/>
      <c r="C4024" s="89"/>
      <c r="AP4024" s="89"/>
      <c r="AQ4024" s="89"/>
    </row>
    <row r="4025" spans="2:43" ht="12.75">
      <c r="B4025" s="89"/>
      <c r="C4025" s="89"/>
      <c r="AP4025" s="89"/>
      <c r="AQ4025" s="89"/>
    </row>
    <row r="4026" spans="2:43" ht="12.75">
      <c r="B4026" s="89"/>
      <c r="C4026" s="89"/>
      <c r="AP4026" s="89"/>
      <c r="AQ4026" s="89"/>
    </row>
    <row r="4027" spans="2:43" ht="12.75">
      <c r="B4027" s="89"/>
      <c r="C4027" s="89"/>
      <c r="AP4027" s="89"/>
      <c r="AQ4027" s="89"/>
    </row>
    <row r="4028" spans="2:43" ht="12.75">
      <c r="B4028" s="89"/>
      <c r="C4028" s="89"/>
      <c r="AP4028" s="89"/>
      <c r="AQ4028" s="89"/>
    </row>
    <row r="4029" spans="2:43" ht="12.75">
      <c r="B4029" s="89"/>
      <c r="C4029" s="89"/>
      <c r="AP4029" s="89"/>
      <c r="AQ4029" s="89"/>
    </row>
    <row r="4030" spans="2:43" ht="12.75">
      <c r="B4030" s="89"/>
      <c r="C4030" s="89"/>
      <c r="AP4030" s="89"/>
      <c r="AQ4030" s="89"/>
    </row>
    <row r="4031" spans="2:43" ht="12.75">
      <c r="B4031" s="89"/>
      <c r="C4031" s="89"/>
      <c r="AP4031" s="89"/>
      <c r="AQ4031" s="89"/>
    </row>
    <row r="4032" spans="2:43" ht="12.75">
      <c r="B4032" s="89"/>
      <c r="C4032" s="89"/>
      <c r="AP4032" s="89"/>
      <c r="AQ4032" s="89"/>
    </row>
    <row r="4033" spans="2:43" ht="12.75">
      <c r="B4033" s="89"/>
      <c r="C4033" s="89"/>
      <c r="AP4033" s="89"/>
      <c r="AQ4033" s="89"/>
    </row>
    <row r="4034" spans="2:43" ht="12.75">
      <c r="B4034" s="89"/>
      <c r="C4034" s="89"/>
      <c r="AP4034" s="89"/>
      <c r="AQ4034" s="89"/>
    </row>
    <row r="4035" spans="2:43" ht="12.75">
      <c r="B4035" s="89"/>
      <c r="C4035" s="89"/>
      <c r="AP4035" s="89"/>
      <c r="AQ4035" s="89"/>
    </row>
    <row r="4036" spans="2:43" ht="12.75">
      <c r="B4036" s="89"/>
      <c r="C4036" s="89"/>
      <c r="AP4036" s="89"/>
      <c r="AQ4036" s="89"/>
    </row>
    <row r="4037" spans="2:43" ht="12.75">
      <c r="B4037" s="89"/>
      <c r="C4037" s="89"/>
      <c r="AP4037" s="89"/>
      <c r="AQ4037" s="89"/>
    </row>
    <row r="4038" spans="2:43" ht="12.75">
      <c r="B4038" s="89"/>
      <c r="C4038" s="89"/>
      <c r="AP4038" s="89"/>
      <c r="AQ4038" s="89"/>
    </row>
    <row r="4039" spans="2:43" ht="12.75">
      <c r="B4039" s="89"/>
      <c r="C4039" s="89"/>
      <c r="AP4039" s="89"/>
      <c r="AQ4039" s="89"/>
    </row>
    <row r="4040" spans="2:43" ht="12.75">
      <c r="B4040" s="89"/>
      <c r="C4040" s="89"/>
      <c r="AP4040" s="89"/>
      <c r="AQ4040" s="89"/>
    </row>
    <row r="4041" spans="2:43" ht="12.75">
      <c r="B4041" s="89"/>
      <c r="C4041" s="89"/>
      <c r="AP4041" s="89"/>
      <c r="AQ4041" s="89"/>
    </row>
    <row r="4042" spans="2:43" ht="12.75">
      <c r="B4042" s="89"/>
      <c r="C4042" s="89"/>
      <c r="AP4042" s="89"/>
      <c r="AQ4042" s="89"/>
    </row>
    <row r="4043" spans="2:43" ht="12.75">
      <c r="B4043" s="89"/>
      <c r="C4043" s="89"/>
      <c r="AP4043" s="89"/>
      <c r="AQ4043" s="89"/>
    </row>
    <row r="4044" spans="2:43" ht="12.75">
      <c r="B4044" s="89"/>
      <c r="C4044" s="89"/>
      <c r="AP4044" s="89"/>
      <c r="AQ4044" s="89"/>
    </row>
    <row r="4045" spans="2:43" ht="12.75">
      <c r="B4045" s="89"/>
      <c r="C4045" s="89"/>
      <c r="AP4045" s="89"/>
      <c r="AQ4045" s="89"/>
    </row>
    <row r="4046" spans="2:43" ht="12.75">
      <c r="B4046" s="89"/>
      <c r="C4046" s="89"/>
      <c r="AP4046" s="89"/>
      <c r="AQ4046" s="89"/>
    </row>
    <row r="4047" spans="2:43" ht="12.75">
      <c r="B4047" s="89"/>
      <c r="C4047" s="89"/>
      <c r="AP4047" s="89"/>
      <c r="AQ4047" s="89"/>
    </row>
    <row r="4048" spans="2:43" ht="12.75">
      <c r="B4048" s="89"/>
      <c r="C4048" s="89"/>
      <c r="AP4048" s="89"/>
      <c r="AQ4048" s="89"/>
    </row>
    <row r="4049" spans="2:43" ht="12.75">
      <c r="B4049" s="89"/>
      <c r="C4049" s="89"/>
      <c r="AP4049" s="89"/>
      <c r="AQ4049" s="89"/>
    </row>
    <row r="4050" spans="2:43" ht="12.75">
      <c r="B4050" s="89"/>
      <c r="C4050" s="89"/>
      <c r="AP4050" s="89"/>
      <c r="AQ4050" s="89"/>
    </row>
    <row r="4051" spans="2:43" ht="12.75">
      <c r="B4051" s="89"/>
      <c r="C4051" s="89"/>
      <c r="AP4051" s="89"/>
      <c r="AQ4051" s="89"/>
    </row>
    <row r="4052" spans="2:43" ht="12.75">
      <c r="B4052" s="89"/>
      <c r="C4052" s="89"/>
      <c r="AP4052" s="89"/>
      <c r="AQ4052" s="89"/>
    </row>
    <row r="4053" spans="2:43" ht="12.75">
      <c r="B4053" s="89"/>
      <c r="C4053" s="89"/>
      <c r="AP4053" s="89"/>
      <c r="AQ4053" s="89"/>
    </row>
    <row r="4054" spans="2:43" ht="12.75">
      <c r="B4054" s="89"/>
      <c r="C4054" s="89"/>
      <c r="AP4054" s="89"/>
      <c r="AQ4054" s="89"/>
    </row>
    <row r="4055" spans="2:43" ht="12.75">
      <c r="B4055" s="89"/>
      <c r="C4055" s="89"/>
      <c r="AP4055" s="89"/>
      <c r="AQ4055" s="89"/>
    </row>
    <row r="4056" spans="2:43" ht="12.75">
      <c r="B4056" s="89"/>
      <c r="C4056" s="89"/>
      <c r="AP4056" s="89"/>
      <c r="AQ4056" s="89"/>
    </row>
    <row r="4057" spans="2:43" ht="12.75">
      <c r="B4057" s="89"/>
      <c r="C4057" s="89"/>
      <c r="AP4057" s="89"/>
      <c r="AQ4057" s="89"/>
    </row>
    <row r="4058" spans="2:43" ht="12.75">
      <c r="B4058" s="89"/>
      <c r="C4058" s="89"/>
      <c r="AP4058" s="89"/>
      <c r="AQ4058" s="89"/>
    </row>
    <row r="4059" spans="2:43" ht="12.75">
      <c r="B4059" s="89"/>
      <c r="C4059" s="89"/>
      <c r="AP4059" s="89"/>
      <c r="AQ4059" s="89"/>
    </row>
    <row r="4060" spans="2:43" ht="12.75">
      <c r="B4060" s="89"/>
      <c r="C4060" s="89"/>
      <c r="AP4060" s="89"/>
      <c r="AQ4060" s="89"/>
    </row>
    <row r="4061" spans="2:43" ht="12.75">
      <c r="B4061" s="89"/>
      <c r="C4061" s="89"/>
      <c r="AP4061" s="89"/>
      <c r="AQ4061" s="89"/>
    </row>
    <row r="4062" spans="2:43" ht="12.75">
      <c r="B4062" s="89"/>
      <c r="C4062" s="89"/>
      <c r="AP4062" s="89"/>
      <c r="AQ4062" s="89"/>
    </row>
    <row r="4063" spans="2:43" ht="12.75">
      <c r="B4063" s="89"/>
      <c r="C4063" s="89"/>
      <c r="AP4063" s="89"/>
      <c r="AQ4063" s="89"/>
    </row>
    <row r="4064" spans="2:43" ht="12.75">
      <c r="B4064" s="89"/>
      <c r="C4064" s="89"/>
      <c r="AP4064" s="89"/>
      <c r="AQ4064" s="89"/>
    </row>
    <row r="4065" spans="2:43" ht="12.75">
      <c r="B4065" s="89"/>
      <c r="C4065" s="89"/>
      <c r="AP4065" s="89"/>
      <c r="AQ4065" s="89"/>
    </row>
    <row r="4066" spans="2:43" ht="12.75">
      <c r="B4066" s="89"/>
      <c r="C4066" s="89"/>
      <c r="AP4066" s="89"/>
      <c r="AQ4066" s="89"/>
    </row>
    <row r="4067" spans="2:43" ht="12.75">
      <c r="B4067" s="89"/>
      <c r="C4067" s="89"/>
      <c r="AP4067" s="89"/>
      <c r="AQ4067" s="89"/>
    </row>
    <row r="4068" spans="2:43" ht="12.75">
      <c r="B4068" s="89"/>
      <c r="C4068" s="89"/>
      <c r="AP4068" s="89"/>
      <c r="AQ4068" s="89"/>
    </row>
    <row r="4069" spans="2:43" ht="12.75">
      <c r="B4069" s="89"/>
      <c r="C4069" s="89"/>
      <c r="AP4069" s="89"/>
      <c r="AQ4069" s="89"/>
    </row>
    <row r="4070" spans="2:43" ht="12.75">
      <c r="B4070" s="89"/>
      <c r="C4070" s="89"/>
      <c r="AP4070" s="89"/>
      <c r="AQ4070" s="89"/>
    </row>
    <row r="4071" spans="2:43" ht="12.75">
      <c r="B4071" s="89"/>
      <c r="C4071" s="89"/>
      <c r="AP4071" s="89"/>
      <c r="AQ4071" s="89"/>
    </row>
    <row r="4072" spans="2:43" ht="12.75">
      <c r="B4072" s="89"/>
      <c r="C4072" s="89"/>
      <c r="AP4072" s="89"/>
      <c r="AQ4072" s="89"/>
    </row>
    <row r="4073" spans="2:43" ht="12.75">
      <c r="B4073" s="89"/>
      <c r="C4073" s="89"/>
      <c r="AP4073" s="89"/>
      <c r="AQ4073" s="89"/>
    </row>
    <row r="4074" spans="2:43" ht="12.75">
      <c r="B4074" s="89"/>
      <c r="C4074" s="89"/>
      <c r="AP4074" s="89"/>
      <c r="AQ4074" s="89"/>
    </row>
    <row r="4075" spans="2:43" ht="12.75">
      <c r="B4075" s="89"/>
      <c r="C4075" s="89"/>
      <c r="AP4075" s="89"/>
      <c r="AQ4075" s="89"/>
    </row>
    <row r="4076" spans="2:43" ht="12.75">
      <c r="B4076" s="89"/>
      <c r="C4076" s="89"/>
      <c r="AP4076" s="89"/>
      <c r="AQ4076" s="89"/>
    </row>
    <row r="4077" spans="2:43" ht="12.75">
      <c r="B4077" s="89"/>
      <c r="C4077" s="89"/>
      <c r="AP4077" s="89"/>
      <c r="AQ4077" s="89"/>
    </row>
    <row r="4078" spans="2:43" ht="12.75">
      <c r="B4078" s="89"/>
      <c r="C4078" s="89"/>
      <c r="AP4078" s="89"/>
      <c r="AQ4078" s="89"/>
    </row>
    <row r="4079" spans="2:43" ht="12.75">
      <c r="B4079" s="89"/>
      <c r="C4079" s="89"/>
      <c r="AP4079" s="89"/>
      <c r="AQ4079" s="89"/>
    </row>
    <row r="4080" spans="2:43" ht="12.75">
      <c r="B4080" s="89"/>
      <c r="C4080" s="89"/>
      <c r="AP4080" s="89"/>
      <c r="AQ4080" s="89"/>
    </row>
    <row r="4081" spans="2:43" ht="12.75">
      <c r="B4081" s="89"/>
      <c r="C4081" s="89"/>
      <c r="AP4081" s="89"/>
      <c r="AQ4081" s="89"/>
    </row>
    <row r="4082" spans="2:43" ht="12.75">
      <c r="B4082" s="89"/>
      <c r="C4082" s="89"/>
      <c r="AP4082" s="89"/>
      <c r="AQ4082" s="89"/>
    </row>
    <row r="4083" spans="2:43" ht="12.75">
      <c r="B4083" s="89"/>
      <c r="C4083" s="89"/>
      <c r="AP4083" s="89"/>
      <c r="AQ4083" s="89"/>
    </row>
    <row r="4084" spans="2:43" ht="12.75">
      <c r="B4084" s="89"/>
      <c r="C4084" s="89"/>
      <c r="AP4084" s="89"/>
      <c r="AQ4084" s="89"/>
    </row>
    <row r="4085" spans="2:43" ht="12.75">
      <c r="B4085" s="89"/>
      <c r="C4085" s="89"/>
      <c r="AP4085" s="89"/>
      <c r="AQ4085" s="89"/>
    </row>
    <row r="4086" spans="2:43" ht="12.75">
      <c r="B4086" s="89"/>
      <c r="C4086" s="89"/>
      <c r="AP4086" s="89"/>
      <c r="AQ4086" s="89"/>
    </row>
    <row r="4087" spans="2:43" ht="12.75">
      <c r="B4087" s="89"/>
      <c r="C4087" s="89"/>
      <c r="AP4087" s="89"/>
      <c r="AQ4087" s="89"/>
    </row>
    <row r="4088" spans="2:43" ht="12.75">
      <c r="B4088" s="89"/>
      <c r="C4088" s="89"/>
      <c r="AP4088" s="89"/>
      <c r="AQ4088" s="89"/>
    </row>
    <row r="4089" spans="2:43" ht="12.75">
      <c r="B4089" s="89"/>
      <c r="C4089" s="89"/>
      <c r="AP4089" s="89"/>
      <c r="AQ4089" s="89"/>
    </row>
    <row r="4090" spans="2:43" ht="12.75">
      <c r="B4090" s="89"/>
      <c r="C4090" s="89"/>
      <c r="AP4090" s="89"/>
      <c r="AQ4090" s="89"/>
    </row>
    <row r="4091" spans="2:43" ht="12.75">
      <c r="B4091" s="89"/>
      <c r="C4091" s="89"/>
      <c r="AP4091" s="89"/>
      <c r="AQ4091" s="89"/>
    </row>
    <row r="4092" spans="2:43" ht="12.75">
      <c r="B4092" s="89"/>
      <c r="C4092" s="89"/>
      <c r="AP4092" s="89"/>
      <c r="AQ4092" s="89"/>
    </row>
    <row r="4093" spans="2:43" ht="12.75">
      <c r="B4093" s="89"/>
      <c r="C4093" s="89"/>
      <c r="AP4093" s="89"/>
      <c r="AQ4093" s="89"/>
    </row>
    <row r="4094" spans="2:43" ht="12.75">
      <c r="B4094" s="89"/>
      <c r="C4094" s="89"/>
      <c r="AP4094" s="89"/>
      <c r="AQ4094" s="89"/>
    </row>
    <row r="4095" spans="2:43" ht="12.75">
      <c r="B4095" s="89"/>
      <c r="C4095" s="89"/>
      <c r="AP4095" s="89"/>
      <c r="AQ4095" s="89"/>
    </row>
    <row r="4096" spans="2:43" ht="12.75">
      <c r="B4096" s="89"/>
      <c r="C4096" s="89"/>
      <c r="AP4096" s="89"/>
      <c r="AQ4096" s="89"/>
    </row>
    <row r="4097" spans="2:43" ht="12.75">
      <c r="B4097" s="89"/>
      <c r="C4097" s="89"/>
      <c r="AP4097" s="89"/>
      <c r="AQ4097" s="89"/>
    </row>
    <row r="4098" spans="2:43" ht="12.75">
      <c r="B4098" s="89"/>
      <c r="C4098" s="89"/>
      <c r="AP4098" s="89"/>
      <c r="AQ4098" s="89"/>
    </row>
    <row r="4099" spans="2:43" ht="12.75">
      <c r="B4099" s="89"/>
      <c r="C4099" s="89"/>
      <c r="AP4099" s="89"/>
      <c r="AQ4099" s="89"/>
    </row>
    <row r="4100" spans="2:43" ht="12.75">
      <c r="B4100" s="89"/>
      <c r="C4100" s="89"/>
      <c r="AP4100" s="89"/>
      <c r="AQ4100" s="89"/>
    </row>
    <row r="4101" spans="2:43" ht="12.75">
      <c r="B4101" s="89"/>
      <c r="C4101" s="89"/>
      <c r="AP4101" s="89"/>
      <c r="AQ4101" s="89"/>
    </row>
    <row r="4102" spans="2:43" ht="12.75">
      <c r="B4102" s="89"/>
      <c r="C4102" s="89"/>
      <c r="AP4102" s="89"/>
      <c r="AQ4102" s="89"/>
    </row>
    <row r="4103" spans="2:43" ht="12.75">
      <c r="B4103" s="89"/>
      <c r="C4103" s="89"/>
      <c r="AP4103" s="89"/>
      <c r="AQ4103" s="89"/>
    </row>
    <row r="4104" spans="2:43" ht="12.75">
      <c r="B4104" s="89"/>
      <c r="C4104" s="89"/>
      <c r="AP4104" s="89"/>
      <c r="AQ4104" s="89"/>
    </row>
    <row r="4105" spans="2:43" ht="12.75">
      <c r="B4105" s="89"/>
      <c r="C4105" s="89"/>
      <c r="AP4105" s="89"/>
      <c r="AQ4105" s="89"/>
    </row>
    <row r="4106" spans="2:43" ht="12.75">
      <c r="B4106" s="89"/>
      <c r="C4106" s="89"/>
      <c r="AP4106" s="89"/>
      <c r="AQ4106" s="89"/>
    </row>
    <row r="4107" spans="2:43" ht="12.75">
      <c r="B4107" s="89"/>
      <c r="C4107" s="89"/>
      <c r="AP4107" s="89"/>
      <c r="AQ4107" s="89"/>
    </row>
    <row r="4108" spans="2:43" ht="12.75">
      <c r="B4108" s="89"/>
      <c r="C4108" s="89"/>
      <c r="AP4108" s="89"/>
      <c r="AQ4108" s="89"/>
    </row>
    <row r="4109" spans="2:43" ht="12.75">
      <c r="B4109" s="89"/>
      <c r="C4109" s="89"/>
      <c r="AP4109" s="89"/>
      <c r="AQ4109" s="89"/>
    </row>
    <row r="4110" spans="2:43" ht="12.75">
      <c r="B4110" s="89"/>
      <c r="C4110" s="89"/>
      <c r="AP4110" s="89"/>
      <c r="AQ4110" s="89"/>
    </row>
    <row r="4111" spans="2:43" ht="12.75">
      <c r="B4111" s="89"/>
      <c r="C4111" s="89"/>
      <c r="AP4111" s="89"/>
      <c r="AQ4111" s="89"/>
    </row>
    <row r="4112" spans="2:43" ht="12.75">
      <c r="B4112" s="89"/>
      <c r="C4112" s="89"/>
      <c r="AP4112" s="89"/>
      <c r="AQ4112" s="89"/>
    </row>
    <row r="4113" spans="2:43" ht="12.75">
      <c r="B4113" s="89"/>
      <c r="C4113" s="89"/>
      <c r="AP4113" s="89"/>
      <c r="AQ4113" s="89"/>
    </row>
    <row r="4114" spans="2:43" ht="12.75">
      <c r="B4114" s="89"/>
      <c r="C4114" s="89"/>
      <c r="AP4114" s="89"/>
      <c r="AQ4114" s="89"/>
    </row>
    <row r="4115" spans="2:43" ht="12.75">
      <c r="B4115" s="89"/>
      <c r="C4115" s="89"/>
      <c r="AP4115" s="89"/>
      <c r="AQ4115" s="89"/>
    </row>
    <row r="4116" spans="2:43" ht="12.75">
      <c r="B4116" s="89"/>
      <c r="C4116" s="89"/>
      <c r="AP4116" s="89"/>
      <c r="AQ4116" s="89"/>
    </row>
    <row r="4117" spans="2:43" ht="12.75">
      <c r="B4117" s="89"/>
      <c r="C4117" s="89"/>
      <c r="AP4117" s="89"/>
      <c r="AQ4117" s="89"/>
    </row>
    <row r="4118" spans="2:43" ht="12.75">
      <c r="B4118" s="89"/>
      <c r="C4118" s="89"/>
      <c r="AP4118" s="89"/>
      <c r="AQ4118" s="89"/>
    </row>
    <row r="4119" spans="2:43" ht="12.75">
      <c r="B4119" s="89"/>
      <c r="C4119" s="89"/>
      <c r="AP4119" s="89"/>
      <c r="AQ4119" s="89"/>
    </row>
    <row r="4120" spans="2:43" ht="12.75">
      <c r="B4120" s="89"/>
      <c r="C4120" s="89"/>
      <c r="AP4120" s="89"/>
      <c r="AQ4120" s="89"/>
    </row>
    <row r="4121" spans="2:43" ht="12.75">
      <c r="B4121" s="89"/>
      <c r="C4121" s="89"/>
      <c r="AP4121" s="89"/>
      <c r="AQ4121" s="89"/>
    </row>
    <row r="4122" spans="2:43" ht="12.75">
      <c r="B4122" s="89"/>
      <c r="C4122" s="89"/>
      <c r="AP4122" s="89"/>
      <c r="AQ4122" s="89"/>
    </row>
    <row r="4123" spans="2:43" ht="12.75">
      <c r="B4123" s="89"/>
      <c r="C4123" s="89"/>
      <c r="AP4123" s="89"/>
      <c r="AQ4123" s="89"/>
    </row>
    <row r="4124" spans="2:43" ht="12.75">
      <c r="B4124" s="89"/>
      <c r="C4124" s="89"/>
      <c r="AP4124" s="89"/>
      <c r="AQ4124" s="89"/>
    </row>
    <row r="4125" spans="2:43" ht="12.75">
      <c r="B4125" s="89"/>
      <c r="C4125" s="89"/>
      <c r="AP4125" s="89"/>
      <c r="AQ4125" s="89"/>
    </row>
    <row r="4126" spans="2:43" ht="12.75">
      <c r="B4126" s="89"/>
      <c r="C4126" s="89"/>
      <c r="AP4126" s="89"/>
      <c r="AQ4126" s="89"/>
    </row>
    <row r="4127" spans="2:43" ht="12.75">
      <c r="B4127" s="89"/>
      <c r="C4127" s="89"/>
      <c r="AP4127" s="89"/>
      <c r="AQ4127" s="89"/>
    </row>
    <row r="4128" spans="2:43" ht="12.75">
      <c r="B4128" s="89"/>
      <c r="C4128" s="89"/>
      <c r="AP4128" s="89"/>
      <c r="AQ4128" s="89"/>
    </row>
    <row r="4129" spans="2:43" ht="12.75">
      <c r="B4129" s="89"/>
      <c r="C4129" s="89"/>
      <c r="AP4129" s="89"/>
      <c r="AQ4129" s="89"/>
    </row>
    <row r="4130" spans="2:43" ht="12.75">
      <c r="B4130" s="89"/>
      <c r="C4130" s="89"/>
      <c r="AP4130" s="89"/>
      <c r="AQ4130" s="89"/>
    </row>
    <row r="4131" spans="2:43" ht="12.75">
      <c r="B4131" s="89"/>
      <c r="C4131" s="89"/>
      <c r="AP4131" s="89"/>
      <c r="AQ4131" s="89"/>
    </row>
    <row r="4132" spans="2:43" ht="12.75">
      <c r="B4132" s="89"/>
      <c r="C4132" s="89"/>
      <c r="AP4132" s="89"/>
      <c r="AQ4132" s="89"/>
    </row>
    <row r="4133" spans="2:43" ht="12.75">
      <c r="B4133" s="89"/>
      <c r="C4133" s="89"/>
      <c r="AP4133" s="89"/>
      <c r="AQ4133" s="89"/>
    </row>
    <row r="4134" spans="2:43" ht="12.75">
      <c r="B4134" s="89"/>
      <c r="C4134" s="89"/>
      <c r="AP4134" s="89"/>
      <c r="AQ4134" s="89"/>
    </row>
    <row r="4135" spans="2:43" ht="12.75">
      <c r="B4135" s="89"/>
      <c r="C4135" s="89"/>
      <c r="AP4135" s="89"/>
      <c r="AQ4135" s="89"/>
    </row>
    <row r="4136" spans="2:43" ht="12.75">
      <c r="B4136" s="89"/>
      <c r="C4136" s="89"/>
      <c r="AP4136" s="89"/>
      <c r="AQ4136" s="89"/>
    </row>
    <row r="4137" spans="2:43" ht="12.75">
      <c r="B4137" s="89"/>
      <c r="C4137" s="89"/>
      <c r="AP4137" s="89"/>
      <c r="AQ4137" s="89"/>
    </row>
    <row r="4138" spans="2:43" ht="12.75">
      <c r="B4138" s="89"/>
      <c r="C4138" s="89"/>
      <c r="AP4138" s="89"/>
      <c r="AQ4138" s="89"/>
    </row>
    <row r="4139" spans="2:43" ht="12.75">
      <c r="B4139" s="89"/>
      <c r="C4139" s="89"/>
      <c r="AP4139" s="89"/>
      <c r="AQ4139" s="89"/>
    </row>
    <row r="4140" spans="2:43" ht="12.75">
      <c r="B4140" s="89"/>
      <c r="C4140" s="89"/>
      <c r="AP4140" s="89"/>
      <c r="AQ4140" s="89"/>
    </row>
    <row r="4141" spans="2:43" ht="12.75">
      <c r="B4141" s="89"/>
      <c r="C4141" s="89"/>
      <c r="AP4141" s="89"/>
      <c r="AQ4141" s="89"/>
    </row>
    <row r="4142" spans="2:43" ht="12.75">
      <c r="B4142" s="89"/>
      <c r="C4142" s="89"/>
      <c r="AP4142" s="89"/>
      <c r="AQ4142" s="89"/>
    </row>
    <row r="4143" spans="2:43" ht="12.75">
      <c r="B4143" s="89"/>
      <c r="C4143" s="89"/>
      <c r="AP4143" s="89"/>
      <c r="AQ4143" s="89"/>
    </row>
    <row r="4144" spans="2:43" ht="12.75">
      <c r="B4144" s="89"/>
      <c r="C4144" s="89"/>
      <c r="AP4144" s="89"/>
      <c r="AQ4144" s="89"/>
    </row>
    <row r="4145" spans="2:43" ht="12.75">
      <c r="B4145" s="89"/>
      <c r="C4145" s="89"/>
      <c r="AP4145" s="89"/>
      <c r="AQ4145" s="89"/>
    </row>
    <row r="4146" spans="2:43" ht="12.75">
      <c r="B4146" s="89"/>
      <c r="C4146" s="89"/>
      <c r="AP4146" s="89"/>
      <c r="AQ4146" s="89"/>
    </row>
    <row r="4147" spans="2:43" ht="12.75">
      <c r="B4147" s="89"/>
      <c r="C4147" s="89"/>
      <c r="AP4147" s="89"/>
      <c r="AQ4147" s="89"/>
    </row>
    <row r="4148" spans="2:43" ht="12.75">
      <c r="B4148" s="89"/>
      <c r="C4148" s="89"/>
      <c r="AP4148" s="89"/>
      <c r="AQ4148" s="89"/>
    </row>
    <row r="4149" spans="2:43" ht="12.75">
      <c r="B4149" s="89"/>
      <c r="C4149" s="89"/>
      <c r="AP4149" s="89"/>
      <c r="AQ4149" s="89"/>
    </row>
    <row r="4150" spans="2:43" ht="12.75">
      <c r="B4150" s="89"/>
      <c r="C4150" s="89"/>
      <c r="AP4150" s="89"/>
      <c r="AQ4150" s="89"/>
    </row>
    <row r="4151" spans="2:43" ht="12.75">
      <c r="B4151" s="89"/>
      <c r="C4151" s="89"/>
      <c r="AP4151" s="89"/>
      <c r="AQ4151" s="89"/>
    </row>
    <row r="4152" spans="2:43" ht="12.75">
      <c r="B4152" s="89"/>
      <c r="C4152" s="89"/>
      <c r="AP4152" s="89"/>
      <c r="AQ4152" s="89"/>
    </row>
    <row r="4153" spans="2:43" ht="12.75">
      <c r="B4153" s="89"/>
      <c r="C4153" s="89"/>
      <c r="AP4153" s="89"/>
      <c r="AQ4153" s="89"/>
    </row>
    <row r="4154" spans="2:43" ht="12.75">
      <c r="B4154" s="89"/>
      <c r="C4154" s="89"/>
      <c r="AP4154" s="89"/>
      <c r="AQ4154" s="89"/>
    </row>
    <row r="4155" spans="2:43" ht="12.75">
      <c r="B4155" s="89"/>
      <c r="C4155" s="89"/>
      <c r="AP4155" s="89"/>
      <c r="AQ4155" s="89"/>
    </row>
    <row r="4156" spans="2:43" ht="12.75">
      <c r="B4156" s="89"/>
      <c r="C4156" s="89"/>
      <c r="AP4156" s="89"/>
      <c r="AQ4156" s="89"/>
    </row>
    <row r="4157" spans="2:43" ht="12.75">
      <c r="B4157" s="89"/>
      <c r="C4157" s="89"/>
      <c r="AP4157" s="89"/>
      <c r="AQ4157" s="89"/>
    </row>
    <row r="4158" spans="2:43" ht="12.75">
      <c r="B4158" s="89"/>
      <c r="C4158" s="89"/>
      <c r="AP4158" s="89"/>
      <c r="AQ4158" s="89"/>
    </row>
    <row r="4159" spans="2:43" ht="12.75">
      <c r="B4159" s="89"/>
      <c r="C4159" s="89"/>
      <c r="AP4159" s="89"/>
      <c r="AQ4159" s="89"/>
    </row>
    <row r="4160" spans="2:43" ht="12.75">
      <c r="B4160" s="89"/>
      <c r="C4160" s="89"/>
      <c r="AP4160" s="89"/>
      <c r="AQ4160" s="89"/>
    </row>
    <row r="4161" spans="2:43" ht="12.75">
      <c r="B4161" s="89"/>
      <c r="C4161" s="89"/>
      <c r="AP4161" s="89"/>
      <c r="AQ4161" s="89"/>
    </row>
    <row r="4162" spans="2:43" ht="12.75">
      <c r="B4162" s="89"/>
      <c r="C4162" s="89"/>
      <c r="AP4162" s="89"/>
      <c r="AQ4162" s="89"/>
    </row>
    <row r="4163" spans="2:43" ht="12.75">
      <c r="B4163" s="89"/>
      <c r="C4163" s="89"/>
      <c r="AP4163" s="89"/>
      <c r="AQ4163" s="89"/>
    </row>
    <row r="4164" spans="2:43" ht="12.75">
      <c r="B4164" s="89"/>
      <c r="C4164" s="89"/>
      <c r="AP4164" s="89"/>
      <c r="AQ4164" s="89"/>
    </row>
    <row r="4165" spans="2:43" ht="12.75">
      <c r="B4165" s="89"/>
      <c r="C4165" s="89"/>
      <c r="AP4165" s="89"/>
      <c r="AQ4165" s="89"/>
    </row>
    <row r="4166" spans="2:43" ht="12.75">
      <c r="B4166" s="89"/>
      <c r="C4166" s="89"/>
      <c r="AP4166" s="89"/>
      <c r="AQ4166" s="89"/>
    </row>
    <row r="4167" spans="2:43" ht="12.75">
      <c r="B4167" s="89"/>
      <c r="C4167" s="89"/>
      <c r="AP4167" s="89"/>
      <c r="AQ4167" s="89"/>
    </row>
    <row r="4168" spans="2:43" ht="12.75">
      <c r="B4168" s="89"/>
      <c r="C4168" s="89"/>
      <c r="AP4168" s="89"/>
      <c r="AQ4168" s="89"/>
    </row>
    <row r="4169" spans="2:43" ht="12.75">
      <c r="B4169" s="89"/>
      <c r="C4169" s="89"/>
      <c r="AP4169" s="89"/>
      <c r="AQ4169" s="89"/>
    </row>
    <row r="4170" spans="2:43" ht="12.75">
      <c r="B4170" s="89"/>
      <c r="C4170" s="89"/>
      <c r="AP4170" s="89"/>
      <c r="AQ4170" s="89"/>
    </row>
    <row r="4171" spans="2:43" ht="12.75">
      <c r="B4171" s="89"/>
      <c r="C4171" s="89"/>
      <c r="AP4171" s="89"/>
      <c r="AQ4171" s="89"/>
    </row>
    <row r="4172" spans="2:43" ht="12.75">
      <c r="B4172" s="89"/>
      <c r="C4172" s="89"/>
      <c r="AP4172" s="89"/>
      <c r="AQ4172" s="89"/>
    </row>
    <row r="4173" spans="2:43" ht="12.75">
      <c r="B4173" s="89"/>
      <c r="C4173" s="89"/>
      <c r="AP4173" s="89"/>
      <c r="AQ4173" s="89"/>
    </row>
    <row r="4174" spans="2:43" ht="12.75">
      <c r="B4174" s="89"/>
      <c r="C4174" s="89"/>
      <c r="AP4174" s="89"/>
      <c r="AQ4174" s="89"/>
    </row>
    <row r="4175" spans="2:43" ht="12.75">
      <c r="B4175" s="89"/>
      <c r="C4175" s="89"/>
      <c r="AP4175" s="89"/>
      <c r="AQ4175" s="89"/>
    </row>
    <row r="4176" spans="2:43" ht="12.75">
      <c r="B4176" s="89"/>
      <c r="C4176" s="89"/>
      <c r="AP4176" s="89"/>
      <c r="AQ4176" s="89"/>
    </row>
    <row r="4177" spans="2:43" ht="12.75">
      <c r="B4177" s="89"/>
      <c r="C4177" s="89"/>
      <c r="AP4177" s="89"/>
      <c r="AQ4177" s="89"/>
    </row>
    <row r="4178" spans="2:43" ht="12.75">
      <c r="B4178" s="89"/>
      <c r="C4178" s="89"/>
      <c r="AP4178" s="89"/>
      <c r="AQ4178" s="89"/>
    </row>
    <row r="4179" spans="2:43" ht="12.75">
      <c r="B4179" s="89"/>
      <c r="C4179" s="89"/>
      <c r="AP4179" s="89"/>
      <c r="AQ4179" s="89"/>
    </row>
    <row r="4180" spans="2:43" ht="12.75">
      <c r="B4180" s="89"/>
      <c r="C4180" s="89"/>
      <c r="AP4180" s="89"/>
      <c r="AQ4180" s="89"/>
    </row>
    <row r="4181" spans="2:43" ht="12.75">
      <c r="B4181" s="89"/>
      <c r="C4181" s="89"/>
      <c r="AP4181" s="89"/>
      <c r="AQ4181" s="89"/>
    </row>
    <row r="4182" spans="2:43" ht="12.75">
      <c r="B4182" s="89"/>
      <c r="C4182" s="89"/>
      <c r="AP4182" s="89"/>
      <c r="AQ4182" s="89"/>
    </row>
    <row r="4183" spans="2:43" ht="12.75">
      <c r="B4183" s="89"/>
      <c r="C4183" s="89"/>
      <c r="AP4183" s="89"/>
      <c r="AQ4183" s="89"/>
    </row>
    <row r="4184" spans="2:43" ht="12.75">
      <c r="B4184" s="89"/>
      <c r="C4184" s="89"/>
      <c r="AP4184" s="89"/>
      <c r="AQ4184" s="89"/>
    </row>
    <row r="4185" spans="2:43" ht="12.75">
      <c r="B4185" s="89"/>
      <c r="C4185" s="89"/>
      <c r="AP4185" s="89"/>
      <c r="AQ4185" s="89"/>
    </row>
    <row r="4186" spans="2:43" ht="12.75">
      <c r="B4186" s="89"/>
      <c r="C4186" s="89"/>
      <c r="AP4186" s="89"/>
      <c r="AQ4186" s="89"/>
    </row>
    <row r="4187" spans="2:43" ht="12.75">
      <c r="B4187" s="89"/>
      <c r="C4187" s="89"/>
      <c r="AP4187" s="89"/>
      <c r="AQ4187" s="89"/>
    </row>
    <row r="4188" spans="2:43" ht="12.75">
      <c r="B4188" s="89"/>
      <c r="C4188" s="89"/>
      <c r="AP4188" s="89"/>
      <c r="AQ4188" s="89"/>
    </row>
    <row r="4189" spans="2:43" ht="12.75">
      <c r="B4189" s="89"/>
      <c r="C4189" s="89"/>
      <c r="AP4189" s="89"/>
      <c r="AQ4189" s="89"/>
    </row>
    <row r="4190" spans="2:43" ht="12.75">
      <c r="B4190" s="89"/>
      <c r="C4190" s="89"/>
      <c r="AP4190" s="89"/>
      <c r="AQ4190" s="89"/>
    </row>
    <row r="4191" spans="2:43" ht="12.75">
      <c r="B4191" s="89"/>
      <c r="C4191" s="89"/>
      <c r="AP4191" s="89"/>
      <c r="AQ4191" s="89"/>
    </row>
    <row r="4192" spans="2:43" ht="12.75">
      <c r="B4192" s="89"/>
      <c r="C4192" s="89"/>
      <c r="AP4192" s="89"/>
      <c r="AQ4192" s="89"/>
    </row>
    <row r="4193" spans="2:43" ht="12.75">
      <c r="B4193" s="89"/>
      <c r="C4193" s="89"/>
      <c r="AP4193" s="89"/>
      <c r="AQ4193" s="89"/>
    </row>
    <row r="4194" spans="2:43" ht="12.75">
      <c r="B4194" s="89"/>
      <c r="C4194" s="89"/>
      <c r="AP4194" s="89"/>
      <c r="AQ4194" s="89"/>
    </row>
    <row r="4195" spans="2:43" ht="12.75">
      <c r="B4195" s="89"/>
      <c r="C4195" s="89"/>
      <c r="AP4195" s="89"/>
      <c r="AQ4195" s="89"/>
    </row>
    <row r="4196" spans="2:43" ht="12.75">
      <c r="B4196" s="89"/>
      <c r="C4196" s="89"/>
      <c r="AP4196" s="89"/>
      <c r="AQ4196" s="89"/>
    </row>
    <row r="4197" spans="2:43" ht="12.75">
      <c r="B4197" s="89"/>
      <c r="C4197" s="89"/>
      <c r="AP4197" s="89"/>
      <c r="AQ4197" s="89"/>
    </row>
    <row r="4198" spans="2:43" ht="12.75">
      <c r="B4198" s="89"/>
      <c r="C4198" s="89"/>
      <c r="AP4198" s="89"/>
      <c r="AQ4198" s="89"/>
    </row>
    <row r="4199" spans="2:43" ht="12.75">
      <c r="B4199" s="89"/>
      <c r="C4199" s="89"/>
      <c r="AP4199" s="89"/>
      <c r="AQ4199" s="89"/>
    </row>
    <row r="4200" spans="2:43" ht="12.75">
      <c r="B4200" s="89"/>
      <c r="C4200" s="89"/>
      <c r="AP4200" s="89"/>
      <c r="AQ4200" s="89"/>
    </row>
    <row r="4201" spans="2:43" ht="12.75">
      <c r="B4201" s="89"/>
      <c r="C4201" s="89"/>
      <c r="AP4201" s="89"/>
      <c r="AQ4201" s="89"/>
    </row>
    <row r="4202" spans="2:43" ht="12.75">
      <c r="B4202" s="89"/>
      <c r="C4202" s="89"/>
      <c r="AP4202" s="89"/>
      <c r="AQ4202" s="89"/>
    </row>
    <row r="4203" spans="2:43" ht="12.75">
      <c r="B4203" s="89"/>
      <c r="C4203" s="89"/>
      <c r="AP4203" s="89"/>
      <c r="AQ4203" s="89"/>
    </row>
    <row r="4204" spans="2:43" ht="12.75">
      <c r="B4204" s="89"/>
      <c r="C4204" s="89"/>
      <c r="AP4204" s="89"/>
      <c r="AQ4204" s="89"/>
    </row>
    <row r="4205" spans="2:43" ht="12.75">
      <c r="B4205" s="89"/>
      <c r="C4205" s="89"/>
      <c r="AP4205" s="89"/>
      <c r="AQ4205" s="89"/>
    </row>
    <row r="4206" spans="2:43" ht="12.75">
      <c r="B4206" s="89"/>
      <c r="C4206" s="89"/>
      <c r="AP4206" s="89"/>
      <c r="AQ4206" s="89"/>
    </row>
    <row r="4207" spans="2:43" ht="12.75">
      <c r="B4207" s="89"/>
      <c r="C4207" s="89"/>
      <c r="AP4207" s="89"/>
      <c r="AQ4207" s="89"/>
    </row>
    <row r="4208" spans="2:43" ht="12.75">
      <c r="B4208" s="89"/>
      <c r="C4208" s="89"/>
      <c r="AP4208" s="89"/>
      <c r="AQ4208" s="89"/>
    </row>
    <row r="4209" spans="2:43" ht="12.75">
      <c r="B4209" s="89"/>
      <c r="C4209" s="89"/>
      <c r="AP4209" s="89"/>
      <c r="AQ4209" s="89"/>
    </row>
    <row r="4210" spans="2:43" ht="12.75">
      <c r="B4210" s="89"/>
      <c r="C4210" s="89"/>
      <c r="AP4210" s="89"/>
      <c r="AQ4210" s="89"/>
    </row>
    <row r="4211" spans="2:43" ht="12.75">
      <c r="B4211" s="89"/>
      <c r="C4211" s="89"/>
      <c r="AP4211" s="89"/>
      <c r="AQ4211" s="89"/>
    </row>
    <row r="4212" spans="2:43" ht="12.75">
      <c r="B4212" s="89"/>
      <c r="C4212" s="89"/>
      <c r="AP4212" s="89"/>
      <c r="AQ4212" s="89"/>
    </row>
    <row r="4213" spans="2:43" ht="12.75">
      <c r="B4213" s="89"/>
      <c r="C4213" s="89"/>
      <c r="AP4213" s="89"/>
      <c r="AQ4213" s="89"/>
    </row>
    <row r="4214" spans="2:43" ht="12.75">
      <c r="B4214" s="89"/>
      <c r="C4214" s="89"/>
      <c r="AP4214" s="89"/>
      <c r="AQ4214" s="89"/>
    </row>
    <row r="4215" spans="2:43" ht="12.75">
      <c r="B4215" s="89"/>
      <c r="C4215" s="89"/>
      <c r="AP4215" s="89"/>
      <c r="AQ4215" s="89"/>
    </row>
    <row r="4216" spans="2:43" ht="12.75">
      <c r="B4216" s="89"/>
      <c r="C4216" s="89"/>
      <c r="AP4216" s="89"/>
      <c r="AQ4216" s="89"/>
    </row>
    <row r="4217" spans="2:43" ht="12.75">
      <c r="B4217" s="89"/>
      <c r="C4217" s="89"/>
      <c r="AP4217" s="89"/>
      <c r="AQ4217" s="89"/>
    </row>
    <row r="4218" spans="2:43" ht="12.75">
      <c r="B4218" s="89"/>
      <c r="C4218" s="89"/>
      <c r="AP4218" s="89"/>
      <c r="AQ4218" s="89"/>
    </row>
    <row r="4219" spans="2:43" ht="12.75">
      <c r="B4219" s="89"/>
      <c r="C4219" s="89"/>
      <c r="AP4219" s="89"/>
      <c r="AQ4219" s="89"/>
    </row>
    <row r="4220" spans="2:43" ht="12.75">
      <c r="B4220" s="89"/>
      <c r="C4220" s="89"/>
      <c r="AP4220" s="89"/>
      <c r="AQ4220" s="89"/>
    </row>
    <row r="4221" spans="2:43" ht="12.75">
      <c r="B4221" s="89"/>
      <c r="C4221" s="89"/>
      <c r="AP4221" s="89"/>
      <c r="AQ4221" s="89"/>
    </row>
    <row r="4222" spans="2:43" ht="12.75">
      <c r="B4222" s="89"/>
      <c r="C4222" s="89"/>
      <c r="AP4222" s="89"/>
      <c r="AQ4222" s="89"/>
    </row>
    <row r="4223" spans="2:43" ht="12.75">
      <c r="B4223" s="89"/>
      <c r="C4223" s="89"/>
      <c r="AP4223" s="89"/>
      <c r="AQ4223" s="89"/>
    </row>
    <row r="4224" spans="2:43" ht="12.75">
      <c r="B4224" s="89"/>
      <c r="C4224" s="89"/>
      <c r="AP4224" s="89"/>
      <c r="AQ4224" s="89"/>
    </row>
    <row r="4225" spans="2:43" ht="12.75">
      <c r="B4225" s="89"/>
      <c r="C4225" s="89"/>
      <c r="AP4225" s="89"/>
      <c r="AQ4225" s="89"/>
    </row>
    <row r="4226" spans="2:43" ht="12.75">
      <c r="B4226" s="89"/>
      <c r="C4226" s="89"/>
      <c r="AP4226" s="89"/>
      <c r="AQ4226" s="89"/>
    </row>
    <row r="4227" spans="2:43" ht="12.75">
      <c r="B4227" s="89"/>
      <c r="C4227" s="89"/>
      <c r="AP4227" s="89"/>
      <c r="AQ4227" s="89"/>
    </row>
    <row r="4228" spans="2:43" ht="12.75">
      <c r="B4228" s="89"/>
      <c r="C4228" s="89"/>
      <c r="AP4228" s="89"/>
      <c r="AQ4228" s="89"/>
    </row>
    <row r="4229" spans="2:43" ht="12.75">
      <c r="B4229" s="89"/>
      <c r="C4229" s="89"/>
      <c r="AP4229" s="89"/>
      <c r="AQ4229" s="89"/>
    </row>
    <row r="4230" spans="2:43" ht="12.75">
      <c r="B4230" s="89"/>
      <c r="C4230" s="89"/>
      <c r="AP4230" s="89"/>
      <c r="AQ4230" s="89"/>
    </row>
    <row r="4231" spans="2:43" ht="12.75">
      <c r="B4231" s="89"/>
      <c r="C4231" s="89"/>
      <c r="AP4231" s="89"/>
      <c r="AQ4231" s="89"/>
    </row>
    <row r="4232" spans="2:43" ht="12.75">
      <c r="B4232" s="89"/>
      <c r="C4232" s="89"/>
      <c r="AP4232" s="89"/>
      <c r="AQ4232" s="89"/>
    </row>
    <row r="4233" spans="2:43" ht="12.75">
      <c r="B4233" s="89"/>
      <c r="C4233" s="89"/>
      <c r="AP4233" s="89"/>
      <c r="AQ4233" s="89"/>
    </row>
    <row r="4234" spans="2:43" ht="12.75">
      <c r="B4234" s="89"/>
      <c r="C4234" s="89"/>
      <c r="AP4234" s="89"/>
      <c r="AQ4234" s="89"/>
    </row>
    <row r="4235" spans="2:43" ht="12.75">
      <c r="B4235" s="89"/>
      <c r="C4235" s="89"/>
      <c r="AP4235" s="89"/>
      <c r="AQ4235" s="89"/>
    </row>
    <row r="4236" spans="2:43" ht="12.75">
      <c r="B4236" s="89"/>
      <c r="C4236" s="89"/>
      <c r="AP4236" s="89"/>
      <c r="AQ4236" s="89"/>
    </row>
    <row r="4237" spans="2:43" ht="12.75">
      <c r="B4237" s="89"/>
      <c r="C4237" s="89"/>
      <c r="AP4237" s="89"/>
      <c r="AQ4237" s="89"/>
    </row>
    <row r="4238" spans="2:43" ht="12.75">
      <c r="B4238" s="89"/>
      <c r="C4238" s="89"/>
      <c r="AP4238" s="89"/>
      <c r="AQ4238" s="89"/>
    </row>
    <row r="4239" spans="2:43" ht="12.75">
      <c r="B4239" s="89"/>
      <c r="C4239" s="89"/>
      <c r="AP4239" s="89"/>
      <c r="AQ4239" s="89"/>
    </row>
    <row r="4240" spans="2:43" ht="12.75">
      <c r="B4240" s="89"/>
      <c r="C4240" s="89"/>
      <c r="AP4240" s="89"/>
      <c r="AQ4240" s="89"/>
    </row>
    <row r="4241" spans="2:43" ht="12.75">
      <c r="B4241" s="89"/>
      <c r="C4241" s="89"/>
      <c r="AP4241" s="89"/>
      <c r="AQ4241" s="89"/>
    </row>
    <row r="4242" spans="2:43" ht="12.75">
      <c r="B4242" s="89"/>
      <c r="C4242" s="89"/>
      <c r="AP4242" s="89"/>
      <c r="AQ4242" s="89"/>
    </row>
    <row r="4243" spans="2:43" ht="12.75">
      <c r="B4243" s="89"/>
      <c r="C4243" s="89"/>
      <c r="AP4243" s="89"/>
      <c r="AQ4243" s="89"/>
    </row>
    <row r="4244" spans="2:43" ht="12.75">
      <c r="B4244" s="89"/>
      <c r="C4244" s="89"/>
      <c r="AP4244" s="89"/>
      <c r="AQ4244" s="89"/>
    </row>
    <row r="4245" spans="2:43" ht="12.75">
      <c r="B4245" s="89"/>
      <c r="C4245" s="89"/>
      <c r="AP4245" s="89"/>
      <c r="AQ4245" s="89"/>
    </row>
    <row r="4246" spans="2:43" ht="12.75">
      <c r="B4246" s="89"/>
      <c r="C4246" s="89"/>
      <c r="AP4246" s="89"/>
      <c r="AQ4246" s="89"/>
    </row>
    <row r="4247" spans="2:43" ht="12.75">
      <c r="B4247" s="89"/>
      <c r="C4247" s="89"/>
      <c r="AP4247" s="89"/>
      <c r="AQ4247" s="89"/>
    </row>
    <row r="4248" spans="2:43" ht="12.75">
      <c r="B4248" s="89"/>
      <c r="C4248" s="89"/>
      <c r="AP4248" s="89"/>
      <c r="AQ4248" s="89"/>
    </row>
    <row r="4249" spans="2:43" ht="12.75">
      <c r="B4249" s="89"/>
      <c r="C4249" s="89"/>
      <c r="AP4249" s="89"/>
      <c r="AQ4249" s="89"/>
    </row>
    <row r="4250" spans="2:43" ht="12.75">
      <c r="B4250" s="89"/>
      <c r="C4250" s="89"/>
      <c r="AP4250" s="89"/>
      <c r="AQ4250" s="89"/>
    </row>
    <row r="4251" spans="2:43" ht="12.75">
      <c r="B4251" s="89"/>
      <c r="C4251" s="89"/>
      <c r="AP4251" s="89"/>
      <c r="AQ4251" s="89"/>
    </row>
    <row r="4252" spans="2:43" ht="12.75">
      <c r="B4252" s="89"/>
      <c r="C4252" s="89"/>
      <c r="AP4252" s="89"/>
      <c r="AQ4252" s="89"/>
    </row>
    <row r="4253" spans="2:43" ht="12.75">
      <c r="B4253" s="89"/>
      <c r="C4253" s="89"/>
      <c r="AP4253" s="89"/>
      <c r="AQ4253" s="89"/>
    </row>
    <row r="4254" spans="2:43" ht="12.75">
      <c r="B4254" s="89"/>
      <c r="C4254" s="89"/>
      <c r="AP4254" s="89"/>
      <c r="AQ4254" s="89"/>
    </row>
    <row r="4255" spans="2:43" ht="12.75">
      <c r="B4255" s="89"/>
      <c r="C4255" s="89"/>
      <c r="AP4255" s="89"/>
      <c r="AQ4255" s="89"/>
    </row>
    <row r="4256" spans="2:43" ht="12.75">
      <c r="B4256" s="89"/>
      <c r="C4256" s="89"/>
      <c r="AP4256" s="89"/>
      <c r="AQ4256" s="89"/>
    </row>
    <row r="4257" spans="2:43" ht="12.75">
      <c r="B4257" s="89"/>
      <c r="C4257" s="89"/>
      <c r="AP4257" s="89"/>
      <c r="AQ4257" s="89"/>
    </row>
    <row r="4258" spans="2:43" ht="12.75">
      <c r="B4258" s="89"/>
      <c r="C4258" s="89"/>
      <c r="AP4258" s="89"/>
      <c r="AQ4258" s="89"/>
    </row>
    <row r="4259" spans="2:43" ht="12.75">
      <c r="B4259" s="89"/>
      <c r="C4259" s="89"/>
      <c r="AP4259" s="89"/>
      <c r="AQ4259" s="89"/>
    </row>
    <row r="4260" spans="2:43" ht="12.75">
      <c r="B4260" s="89"/>
      <c r="C4260" s="89"/>
      <c r="AP4260" s="89"/>
      <c r="AQ4260" s="89"/>
    </row>
    <row r="4261" spans="2:43" ht="12.75">
      <c r="B4261" s="89"/>
      <c r="C4261" s="89"/>
      <c r="AP4261" s="89"/>
      <c r="AQ4261" s="89"/>
    </row>
    <row r="4262" spans="2:43" ht="12.75">
      <c r="B4262" s="89"/>
      <c r="C4262" s="89"/>
      <c r="AP4262" s="89"/>
      <c r="AQ4262" s="89"/>
    </row>
    <row r="4263" spans="2:43" ht="12.75">
      <c r="B4263" s="89"/>
      <c r="C4263" s="89"/>
      <c r="AP4263" s="89"/>
      <c r="AQ4263" s="89"/>
    </row>
    <row r="4264" spans="2:43" ht="12.75">
      <c r="B4264" s="89"/>
      <c r="C4264" s="89"/>
      <c r="AP4264" s="89"/>
      <c r="AQ4264" s="89"/>
    </row>
    <row r="4265" spans="2:43" ht="12.75">
      <c r="B4265" s="89"/>
      <c r="C4265" s="89"/>
      <c r="AP4265" s="89"/>
      <c r="AQ4265" s="89"/>
    </row>
    <row r="4266" spans="2:43" ht="12.75">
      <c r="B4266" s="89"/>
      <c r="C4266" s="89"/>
      <c r="AP4266" s="89"/>
      <c r="AQ4266" s="89"/>
    </row>
    <row r="4267" spans="2:43" ht="12.75">
      <c r="B4267" s="89"/>
      <c r="C4267" s="89"/>
      <c r="AP4267" s="89"/>
      <c r="AQ4267" s="89"/>
    </row>
    <row r="4268" spans="2:43" ht="12.75">
      <c r="B4268" s="89"/>
      <c r="C4268" s="89"/>
      <c r="AP4268" s="89"/>
      <c r="AQ4268" s="89"/>
    </row>
    <row r="4269" spans="2:43" ht="12.75">
      <c r="B4269" s="89"/>
      <c r="C4269" s="89"/>
      <c r="AP4269" s="89"/>
      <c r="AQ4269" s="89"/>
    </row>
    <row r="4270" spans="2:43" ht="12.75">
      <c r="B4270" s="89"/>
      <c r="C4270" s="89"/>
      <c r="AP4270" s="89"/>
      <c r="AQ4270" s="89"/>
    </row>
    <row r="4271" spans="2:43" ht="12.75">
      <c r="B4271" s="89"/>
      <c r="C4271" s="89"/>
      <c r="AP4271" s="89"/>
      <c r="AQ4271" s="89"/>
    </row>
    <row r="4272" spans="2:43" ht="12.75">
      <c r="B4272" s="89"/>
      <c r="C4272" s="89"/>
      <c r="AP4272" s="89"/>
      <c r="AQ4272" s="89"/>
    </row>
    <row r="4273" spans="2:43" ht="12.75">
      <c r="B4273" s="89"/>
      <c r="C4273" s="89"/>
      <c r="AP4273" s="89"/>
      <c r="AQ4273" s="89"/>
    </row>
    <row r="4274" spans="2:43" ht="12.75">
      <c r="B4274" s="89"/>
      <c r="C4274" s="89"/>
      <c r="AP4274" s="89"/>
      <c r="AQ4274" s="89"/>
    </row>
    <row r="4275" spans="2:43" ht="12.75">
      <c r="B4275" s="89"/>
      <c r="C4275" s="89"/>
      <c r="AP4275" s="89"/>
      <c r="AQ4275" s="89"/>
    </row>
    <row r="4276" spans="2:43" ht="12.75">
      <c r="B4276" s="89"/>
      <c r="C4276" s="89"/>
      <c r="AP4276" s="89"/>
      <c r="AQ4276" s="89"/>
    </row>
    <row r="4277" spans="2:43" ht="12.75">
      <c r="B4277" s="89"/>
      <c r="C4277" s="89"/>
      <c r="AP4277" s="89"/>
      <c r="AQ4277" s="89"/>
    </row>
    <row r="4278" spans="2:43" ht="12.75">
      <c r="B4278" s="89"/>
      <c r="C4278" s="89"/>
      <c r="AP4278" s="89"/>
      <c r="AQ4278" s="89"/>
    </row>
    <row r="4279" spans="2:43" ht="12.75">
      <c r="B4279" s="89"/>
      <c r="C4279" s="89"/>
      <c r="AP4279" s="89"/>
      <c r="AQ4279" s="89"/>
    </row>
    <row r="4280" spans="2:43" ht="12.75">
      <c r="B4280" s="89"/>
      <c r="C4280" s="89"/>
      <c r="AP4280" s="89"/>
      <c r="AQ4280" s="89"/>
    </row>
    <row r="4281" spans="2:43" ht="12.75">
      <c r="B4281" s="89"/>
      <c r="C4281" s="89"/>
      <c r="AP4281" s="89"/>
      <c r="AQ4281" s="89"/>
    </row>
    <row r="4282" spans="2:43" ht="12.75">
      <c r="B4282" s="89"/>
      <c r="C4282" s="89"/>
      <c r="AP4282" s="89"/>
      <c r="AQ4282" s="89"/>
    </row>
    <row r="4283" spans="2:43" ht="12.75">
      <c r="B4283" s="89"/>
      <c r="C4283" s="89"/>
      <c r="AP4283" s="89"/>
      <c r="AQ4283" s="89"/>
    </row>
    <row r="4284" spans="2:43" ht="12.75">
      <c r="B4284" s="89"/>
      <c r="C4284" s="89"/>
      <c r="AP4284" s="89"/>
      <c r="AQ4284" s="89"/>
    </row>
    <row r="4285" spans="2:43" ht="12.75">
      <c r="B4285" s="89"/>
      <c r="C4285" s="89"/>
      <c r="AP4285" s="89"/>
      <c r="AQ4285" s="89"/>
    </row>
    <row r="4286" spans="2:43" ht="12.75">
      <c r="B4286" s="89"/>
      <c r="C4286" s="89"/>
      <c r="AP4286" s="89"/>
      <c r="AQ4286" s="89"/>
    </row>
    <row r="4287" spans="2:43" ht="12.75">
      <c r="B4287" s="89"/>
      <c r="C4287" s="89"/>
      <c r="AP4287" s="89"/>
      <c r="AQ4287" s="89"/>
    </row>
    <row r="4288" spans="2:43" ht="12.75">
      <c r="B4288" s="89"/>
      <c r="C4288" s="89"/>
      <c r="AP4288" s="89"/>
      <c r="AQ4288" s="89"/>
    </row>
    <row r="4289" spans="2:43" ht="12.75">
      <c r="B4289" s="89"/>
      <c r="C4289" s="89"/>
      <c r="AP4289" s="89"/>
      <c r="AQ4289" s="89"/>
    </row>
    <row r="4290" spans="2:43" ht="12.75">
      <c r="B4290" s="89"/>
      <c r="C4290" s="89"/>
      <c r="AP4290" s="89"/>
      <c r="AQ4290" s="89"/>
    </row>
    <row r="4291" spans="2:43" ht="12.75">
      <c r="B4291" s="89"/>
      <c r="C4291" s="89"/>
      <c r="AP4291" s="89"/>
      <c r="AQ4291" s="89"/>
    </row>
    <row r="4292" spans="2:43" ht="12.75">
      <c r="B4292" s="89"/>
      <c r="C4292" s="89"/>
      <c r="AP4292" s="89"/>
      <c r="AQ4292" s="89"/>
    </row>
    <row r="4293" spans="2:43" ht="12.75">
      <c r="B4293" s="89"/>
      <c r="C4293" s="89"/>
      <c r="AP4293" s="89"/>
      <c r="AQ4293" s="89"/>
    </row>
    <row r="4294" spans="2:43" ht="12.75">
      <c r="B4294" s="89"/>
      <c r="C4294" s="89"/>
      <c r="AP4294" s="89"/>
      <c r="AQ4294" s="89"/>
    </row>
    <row r="4295" spans="2:43" ht="12.75">
      <c r="B4295" s="89"/>
      <c r="C4295" s="89"/>
      <c r="AP4295" s="89"/>
      <c r="AQ4295" s="89"/>
    </row>
    <row r="4296" spans="2:43" ht="12.75">
      <c r="B4296" s="89"/>
      <c r="C4296" s="89"/>
      <c r="AP4296" s="89"/>
      <c r="AQ4296" s="89"/>
    </row>
    <row r="4297" spans="2:43" ht="12.75">
      <c r="B4297" s="89"/>
      <c r="C4297" s="89"/>
      <c r="AP4297" s="89"/>
      <c r="AQ4297" s="89"/>
    </row>
    <row r="4298" spans="2:43" ht="12.75">
      <c r="B4298" s="89"/>
      <c r="C4298" s="89"/>
      <c r="AP4298" s="89"/>
      <c r="AQ4298" s="89"/>
    </row>
    <row r="4299" spans="2:43" ht="12.75">
      <c r="B4299" s="89"/>
      <c r="C4299" s="89"/>
      <c r="AP4299" s="89"/>
      <c r="AQ4299" s="89"/>
    </row>
    <row r="4300" spans="2:43" ht="12.75">
      <c r="B4300" s="89"/>
      <c r="C4300" s="89"/>
      <c r="AP4300" s="89"/>
      <c r="AQ4300" s="89"/>
    </row>
    <row r="4301" spans="2:43" ht="12.75">
      <c r="B4301" s="89"/>
      <c r="C4301" s="89"/>
      <c r="AP4301" s="89"/>
      <c r="AQ4301" s="89"/>
    </row>
    <row r="4302" spans="2:43" ht="12.75">
      <c r="B4302" s="89"/>
      <c r="C4302" s="89"/>
      <c r="AP4302" s="89"/>
      <c r="AQ4302" s="89"/>
    </row>
    <row r="4303" spans="2:43" ht="12.75">
      <c r="B4303" s="89"/>
      <c r="C4303" s="89"/>
      <c r="AP4303" s="89"/>
      <c r="AQ4303" s="89"/>
    </row>
    <row r="4304" spans="2:43" ht="12.75">
      <c r="B4304" s="89"/>
      <c r="C4304" s="89"/>
      <c r="AP4304" s="89"/>
      <c r="AQ4304" s="89"/>
    </row>
    <row r="4305" spans="2:43" ht="12.75">
      <c r="B4305" s="89"/>
      <c r="C4305" s="89"/>
      <c r="AP4305" s="89"/>
      <c r="AQ4305" s="89"/>
    </row>
    <row r="4306" spans="2:43" ht="12.75">
      <c r="B4306" s="89"/>
      <c r="C4306" s="89"/>
      <c r="AP4306" s="89"/>
      <c r="AQ4306" s="89"/>
    </row>
    <row r="4307" spans="2:43" ht="12.75">
      <c r="B4307" s="89"/>
      <c r="C4307" s="89"/>
      <c r="AP4307" s="89"/>
      <c r="AQ4307" s="89"/>
    </row>
    <row r="4308" spans="2:43" ht="12.75">
      <c r="B4308" s="89"/>
      <c r="C4308" s="89"/>
      <c r="AP4308" s="89"/>
      <c r="AQ4308" s="89"/>
    </row>
    <row r="4309" spans="2:43" ht="12.75">
      <c r="B4309" s="89"/>
      <c r="C4309" s="89"/>
      <c r="AP4309" s="89"/>
      <c r="AQ4309" s="89"/>
    </row>
    <row r="4310" spans="2:43" ht="12.75">
      <c r="B4310" s="89"/>
      <c r="C4310" s="89"/>
      <c r="AP4310" s="89"/>
      <c r="AQ4310" s="89"/>
    </row>
    <row r="4311" spans="2:43" ht="12.75">
      <c r="B4311" s="89"/>
      <c r="C4311" s="89"/>
      <c r="AP4311" s="89"/>
      <c r="AQ4311" s="89"/>
    </row>
    <row r="4312" spans="2:43" ht="12.75">
      <c r="B4312" s="89"/>
      <c r="C4312" s="89"/>
      <c r="AP4312" s="89"/>
      <c r="AQ4312" s="89"/>
    </row>
    <row r="4313" spans="2:43" ht="12.75">
      <c r="B4313" s="89"/>
      <c r="C4313" s="89"/>
      <c r="AP4313" s="89"/>
      <c r="AQ4313" s="89"/>
    </row>
    <row r="4314" spans="2:43" ht="12.75">
      <c r="B4314" s="89"/>
      <c r="C4314" s="89"/>
      <c r="AP4314" s="89"/>
      <c r="AQ4314" s="89"/>
    </row>
    <row r="4315" spans="2:43" ht="12.75">
      <c r="B4315" s="89"/>
      <c r="C4315" s="89"/>
      <c r="AP4315" s="89"/>
      <c r="AQ4315" s="89"/>
    </row>
    <row r="4316" spans="2:43" ht="12.75">
      <c r="B4316" s="89"/>
      <c r="C4316" s="89"/>
      <c r="AP4316" s="89"/>
      <c r="AQ4316" s="89"/>
    </row>
    <row r="4317" spans="2:43" ht="12.75">
      <c r="B4317" s="89"/>
      <c r="C4317" s="89"/>
      <c r="AP4317" s="89"/>
      <c r="AQ4317" s="89"/>
    </row>
    <row r="4318" spans="2:43" ht="12.75">
      <c r="B4318" s="89"/>
      <c r="C4318" s="89"/>
      <c r="AP4318" s="89"/>
      <c r="AQ4318" s="89"/>
    </row>
    <row r="4319" spans="2:43" ht="12.75">
      <c r="B4319" s="89"/>
      <c r="C4319" s="89"/>
      <c r="AP4319" s="89"/>
      <c r="AQ4319" s="89"/>
    </row>
    <row r="4320" spans="2:43" ht="12.75">
      <c r="B4320" s="89"/>
      <c r="C4320" s="89"/>
      <c r="AP4320" s="89"/>
      <c r="AQ4320" s="89"/>
    </row>
    <row r="4321" spans="2:43" ht="12.75">
      <c r="B4321" s="89"/>
      <c r="C4321" s="89"/>
      <c r="AP4321" s="89"/>
      <c r="AQ4321" s="89"/>
    </row>
    <row r="4322" spans="2:43" ht="12.75">
      <c r="B4322" s="89"/>
      <c r="C4322" s="89"/>
      <c r="AP4322" s="89"/>
      <c r="AQ4322" s="89"/>
    </row>
    <row r="4323" spans="2:43" ht="12.75">
      <c r="B4323" s="89"/>
      <c r="C4323" s="89"/>
      <c r="AP4323" s="89"/>
      <c r="AQ4323" s="89"/>
    </row>
    <row r="4324" spans="2:43" ht="12.75">
      <c r="B4324" s="89"/>
      <c r="C4324" s="89"/>
      <c r="AP4324" s="89"/>
      <c r="AQ4324" s="89"/>
    </row>
    <row r="4325" spans="2:43" ht="12.75">
      <c r="B4325" s="89"/>
      <c r="C4325" s="89"/>
      <c r="AP4325" s="89"/>
      <c r="AQ4325" s="89"/>
    </row>
    <row r="4326" spans="2:43" ht="12.75">
      <c r="B4326" s="89"/>
      <c r="C4326" s="89"/>
      <c r="AP4326" s="89"/>
      <c r="AQ4326" s="89"/>
    </row>
    <row r="4327" spans="2:43" ht="12.75">
      <c r="B4327" s="89"/>
      <c r="C4327" s="89"/>
      <c r="AP4327" s="89"/>
      <c r="AQ4327" s="89"/>
    </row>
    <row r="4328" spans="2:43" ht="12.75">
      <c r="B4328" s="89"/>
      <c r="C4328" s="89"/>
      <c r="AP4328" s="89"/>
      <c r="AQ4328" s="89"/>
    </row>
    <row r="4329" spans="2:43" ht="12.75">
      <c r="B4329" s="89"/>
      <c r="C4329" s="89"/>
      <c r="AP4329" s="89"/>
      <c r="AQ4329" s="89"/>
    </row>
    <row r="4330" spans="2:43" ht="12.75">
      <c r="B4330" s="89"/>
      <c r="C4330" s="89"/>
      <c r="AP4330" s="89"/>
      <c r="AQ4330" s="89"/>
    </row>
    <row r="4331" spans="2:43" ht="12.75">
      <c r="B4331" s="89"/>
      <c r="C4331" s="89"/>
      <c r="AP4331" s="89"/>
      <c r="AQ4331" s="89"/>
    </row>
    <row r="4332" spans="2:43" ht="12.75">
      <c r="B4332" s="89"/>
      <c r="C4332" s="89"/>
      <c r="AP4332" s="89"/>
      <c r="AQ4332" s="89"/>
    </row>
    <row r="4333" spans="2:43" ht="12.75">
      <c r="B4333" s="89"/>
      <c r="C4333" s="89"/>
      <c r="AP4333" s="89"/>
      <c r="AQ4333" s="89"/>
    </row>
    <row r="4334" spans="2:43" ht="12.75">
      <c r="B4334" s="89"/>
      <c r="C4334" s="89"/>
      <c r="AP4334" s="89"/>
      <c r="AQ4334" s="89"/>
    </row>
    <row r="4335" spans="2:43" ht="12.75">
      <c r="B4335" s="89"/>
      <c r="C4335" s="89"/>
      <c r="AP4335" s="89"/>
      <c r="AQ4335" s="89"/>
    </row>
    <row r="4336" spans="2:43" ht="12.75">
      <c r="B4336" s="89"/>
      <c r="C4336" s="89"/>
      <c r="AP4336" s="89"/>
      <c r="AQ4336" s="89"/>
    </row>
    <row r="4337" spans="2:43" ht="12.75">
      <c r="B4337" s="89"/>
      <c r="C4337" s="89"/>
      <c r="AP4337" s="89"/>
      <c r="AQ4337" s="89"/>
    </row>
    <row r="4338" spans="2:43" ht="12.75">
      <c r="B4338" s="89"/>
      <c r="C4338" s="89"/>
      <c r="AP4338" s="89"/>
      <c r="AQ4338" s="89"/>
    </row>
    <row r="4339" spans="2:43" ht="12.75">
      <c r="B4339" s="89"/>
      <c r="C4339" s="89"/>
      <c r="AP4339" s="89"/>
      <c r="AQ4339" s="89"/>
    </row>
    <row r="4340" spans="2:43" ht="12.75">
      <c r="B4340" s="89"/>
      <c r="C4340" s="89"/>
      <c r="AP4340" s="89"/>
      <c r="AQ4340" s="89"/>
    </row>
    <row r="4341" spans="2:43" ht="12.75">
      <c r="B4341" s="89"/>
      <c r="C4341" s="89"/>
      <c r="AP4341" s="89"/>
      <c r="AQ4341" s="89"/>
    </row>
    <row r="4342" spans="2:43" ht="12.75">
      <c r="B4342" s="89"/>
      <c r="C4342" s="89"/>
      <c r="AP4342" s="89"/>
      <c r="AQ4342" s="89"/>
    </row>
    <row r="4343" spans="2:43" ht="12.75">
      <c r="B4343" s="89"/>
      <c r="C4343" s="89"/>
      <c r="AP4343" s="89"/>
      <c r="AQ4343" s="89"/>
    </row>
    <row r="4344" spans="2:43" ht="12.75">
      <c r="B4344" s="89"/>
      <c r="C4344" s="89"/>
      <c r="AP4344" s="89"/>
      <c r="AQ4344" s="89"/>
    </row>
    <row r="4345" spans="2:43" ht="12.75">
      <c r="B4345" s="89"/>
      <c r="C4345" s="89"/>
      <c r="AP4345" s="89"/>
      <c r="AQ4345" s="89"/>
    </row>
    <row r="4346" spans="2:43" ht="12.75">
      <c r="B4346" s="89"/>
      <c r="C4346" s="89"/>
      <c r="AP4346" s="89"/>
      <c r="AQ4346" s="89"/>
    </row>
    <row r="4347" spans="2:43" ht="12.75">
      <c r="B4347" s="89"/>
      <c r="C4347" s="89"/>
      <c r="AP4347" s="89"/>
      <c r="AQ4347" s="89"/>
    </row>
    <row r="4348" spans="2:43" ht="12.75">
      <c r="B4348" s="89"/>
      <c r="C4348" s="89"/>
      <c r="AP4348" s="89"/>
      <c r="AQ4348" s="89"/>
    </row>
    <row r="4349" spans="2:43" ht="12.75">
      <c r="B4349" s="89"/>
      <c r="C4349" s="89"/>
      <c r="AP4349" s="89"/>
      <c r="AQ4349" s="89"/>
    </row>
    <row r="4350" spans="2:43" ht="12.75">
      <c r="B4350" s="89"/>
      <c r="C4350" s="89"/>
      <c r="AP4350" s="89"/>
      <c r="AQ4350" s="89"/>
    </row>
    <row r="4351" spans="2:43" ht="12.75">
      <c r="B4351" s="89"/>
      <c r="C4351" s="89"/>
      <c r="AP4351" s="89"/>
      <c r="AQ4351" s="89"/>
    </row>
    <row r="4352" spans="2:43" ht="12.75">
      <c r="B4352" s="89"/>
      <c r="C4352" s="89"/>
      <c r="AP4352" s="89"/>
      <c r="AQ4352" s="89"/>
    </row>
    <row r="4353" spans="2:43" ht="12.75">
      <c r="B4353" s="89"/>
      <c r="C4353" s="89"/>
      <c r="AP4353" s="89"/>
      <c r="AQ4353" s="89"/>
    </row>
    <row r="4354" spans="2:43" ht="12.75">
      <c r="B4354" s="89"/>
      <c r="C4354" s="89"/>
      <c r="AP4354" s="89"/>
      <c r="AQ4354" s="89"/>
    </row>
    <row r="4355" spans="2:43" ht="12.75">
      <c r="B4355" s="89"/>
      <c r="C4355" s="89"/>
      <c r="AP4355" s="89"/>
      <c r="AQ4355" s="89"/>
    </row>
    <row r="4356" spans="2:43" ht="12.75">
      <c r="B4356" s="89"/>
      <c r="C4356" s="89"/>
      <c r="AP4356" s="89"/>
      <c r="AQ4356" s="89"/>
    </row>
    <row r="4357" spans="2:43" ht="12.75">
      <c r="B4357" s="89"/>
      <c r="C4357" s="89"/>
      <c r="AP4357" s="89"/>
      <c r="AQ4357" s="89"/>
    </row>
    <row r="4358" spans="2:43" ht="12.75">
      <c r="B4358" s="89"/>
      <c r="C4358" s="89"/>
      <c r="AP4358" s="89"/>
      <c r="AQ4358" s="89"/>
    </row>
    <row r="4359" spans="2:43" ht="12.75">
      <c r="B4359" s="89"/>
      <c r="C4359" s="89"/>
      <c r="AP4359" s="89"/>
      <c r="AQ4359" s="89"/>
    </row>
    <row r="4360" spans="2:43" ht="12.75">
      <c r="B4360" s="89"/>
      <c r="C4360" s="89"/>
      <c r="AP4360" s="89"/>
      <c r="AQ4360" s="89"/>
    </row>
    <row r="4361" spans="2:43" ht="12.75">
      <c r="B4361" s="89"/>
      <c r="C4361" s="89"/>
      <c r="AP4361" s="89"/>
      <c r="AQ4361" s="89"/>
    </row>
    <row r="4362" spans="2:43" ht="12.75">
      <c r="B4362" s="89"/>
      <c r="C4362" s="89"/>
      <c r="AP4362" s="89"/>
      <c r="AQ4362" s="89"/>
    </row>
    <row r="4363" spans="2:43" ht="12.75">
      <c r="B4363" s="89"/>
      <c r="C4363" s="89"/>
      <c r="AP4363" s="89"/>
      <c r="AQ4363" s="89"/>
    </row>
    <row r="4364" spans="2:43" ht="12.75">
      <c r="B4364" s="89"/>
      <c r="C4364" s="89"/>
      <c r="AP4364" s="89"/>
      <c r="AQ4364" s="89"/>
    </row>
    <row r="4365" spans="2:43" ht="12.75">
      <c r="B4365" s="89"/>
      <c r="C4365" s="89"/>
      <c r="AP4365" s="89"/>
      <c r="AQ4365" s="89"/>
    </row>
    <row r="4366" spans="2:43" ht="12.75">
      <c r="B4366" s="89"/>
      <c r="C4366" s="89"/>
      <c r="AP4366" s="89"/>
      <c r="AQ4366" s="89"/>
    </row>
    <row r="4367" spans="2:43" ht="12.75">
      <c r="B4367" s="89"/>
      <c r="C4367" s="89"/>
      <c r="AP4367" s="89"/>
      <c r="AQ4367" s="89"/>
    </row>
    <row r="4368" spans="2:43" ht="12.75">
      <c r="B4368" s="89"/>
      <c r="C4368" s="89"/>
      <c r="AP4368" s="89"/>
      <c r="AQ4368" s="89"/>
    </row>
    <row r="4369" spans="2:43" ht="12.75">
      <c r="B4369" s="89"/>
      <c r="C4369" s="89"/>
      <c r="AP4369" s="89"/>
      <c r="AQ4369" s="89"/>
    </row>
    <row r="4370" spans="2:43" ht="12.75">
      <c r="B4370" s="89"/>
      <c r="C4370" s="89"/>
      <c r="AP4370" s="89"/>
      <c r="AQ4370" s="89"/>
    </row>
    <row r="4371" spans="2:43" ht="12.75">
      <c r="B4371" s="89"/>
      <c r="C4371" s="89"/>
      <c r="AP4371" s="89"/>
      <c r="AQ4371" s="89"/>
    </row>
    <row r="4372" spans="2:43" ht="12.75">
      <c r="B4372" s="89"/>
      <c r="C4372" s="89"/>
      <c r="AP4372" s="89"/>
      <c r="AQ4372" s="89"/>
    </row>
    <row r="4373" spans="2:43" ht="12.75">
      <c r="B4373" s="89"/>
      <c r="C4373" s="89"/>
      <c r="AP4373" s="89"/>
      <c r="AQ4373" s="89"/>
    </row>
    <row r="4374" spans="2:43" ht="12.75">
      <c r="B4374" s="89"/>
      <c r="C4374" s="89"/>
      <c r="AP4374" s="89"/>
      <c r="AQ4374" s="89"/>
    </row>
    <row r="4375" spans="2:43" ht="12.75">
      <c r="B4375" s="89"/>
      <c r="C4375" s="89"/>
      <c r="AP4375" s="89"/>
      <c r="AQ4375" s="89"/>
    </row>
    <row r="4376" spans="2:43" ht="12.75">
      <c r="B4376" s="89"/>
      <c r="C4376" s="89"/>
      <c r="AP4376" s="89"/>
      <c r="AQ4376" s="89"/>
    </row>
    <row r="4377" spans="2:43" ht="12.75">
      <c r="B4377" s="89"/>
      <c r="C4377" s="89"/>
      <c r="AP4377" s="89"/>
      <c r="AQ4377" s="89"/>
    </row>
    <row r="4378" spans="2:43" ht="12.75">
      <c r="B4378" s="89"/>
      <c r="C4378" s="89"/>
      <c r="AP4378" s="89"/>
      <c r="AQ4378" s="89"/>
    </row>
    <row r="4379" spans="2:43" ht="12.75">
      <c r="B4379" s="89"/>
      <c r="C4379" s="89"/>
      <c r="AP4379" s="89"/>
      <c r="AQ4379" s="89"/>
    </row>
    <row r="4380" spans="2:43" ht="12.75">
      <c r="B4380" s="89"/>
      <c r="C4380" s="89"/>
      <c r="AP4380" s="89"/>
      <c r="AQ4380" s="89"/>
    </row>
    <row r="4381" spans="2:43" ht="12.75">
      <c r="B4381" s="89"/>
      <c r="C4381" s="89"/>
      <c r="AP4381" s="89"/>
      <c r="AQ4381" s="89"/>
    </row>
    <row r="4382" spans="2:43" ht="12.75">
      <c r="B4382" s="89"/>
      <c r="C4382" s="89"/>
      <c r="AP4382" s="89"/>
      <c r="AQ4382" s="89"/>
    </row>
    <row r="4383" spans="2:43" ht="12.75">
      <c r="B4383" s="89"/>
      <c r="C4383" s="89"/>
      <c r="AP4383" s="89"/>
      <c r="AQ4383" s="89"/>
    </row>
    <row r="4384" spans="2:43" ht="12.75">
      <c r="B4384" s="89"/>
      <c r="C4384" s="89"/>
      <c r="AP4384" s="89"/>
      <c r="AQ4384" s="89"/>
    </row>
    <row r="4385" spans="2:43" ht="12.75">
      <c r="B4385" s="89"/>
      <c r="C4385" s="89"/>
      <c r="AP4385" s="89"/>
      <c r="AQ4385" s="89"/>
    </row>
    <row r="4386" spans="2:43" ht="12.75">
      <c r="B4386" s="89"/>
      <c r="C4386" s="89"/>
      <c r="AP4386" s="89"/>
      <c r="AQ4386" s="89"/>
    </row>
    <row r="4387" spans="2:43" ht="12.75">
      <c r="B4387" s="89"/>
      <c r="C4387" s="89"/>
      <c r="AP4387" s="89"/>
      <c r="AQ4387" s="89"/>
    </row>
    <row r="4388" spans="2:43" ht="12.75">
      <c r="B4388" s="89"/>
      <c r="C4388" s="89"/>
      <c r="AP4388" s="89"/>
      <c r="AQ4388" s="89"/>
    </row>
    <row r="4389" spans="2:43" ht="12.75">
      <c r="B4389" s="89"/>
      <c r="C4389" s="89"/>
      <c r="AP4389" s="89"/>
      <c r="AQ4389" s="89"/>
    </row>
    <row r="4390" spans="2:43" ht="12.75">
      <c r="B4390" s="89"/>
      <c r="C4390" s="89"/>
      <c r="AP4390" s="89"/>
      <c r="AQ4390" s="89"/>
    </row>
    <row r="4391" spans="2:43" ht="12.75">
      <c r="B4391" s="89"/>
      <c r="C4391" s="89"/>
      <c r="AP4391" s="89"/>
      <c r="AQ4391" s="89"/>
    </row>
    <row r="4392" spans="2:43" ht="12.75">
      <c r="B4392" s="89"/>
      <c r="C4392" s="89"/>
      <c r="AP4392" s="89"/>
      <c r="AQ4392" s="89"/>
    </row>
    <row r="4393" spans="2:43" ht="12.75">
      <c r="B4393" s="89"/>
      <c r="C4393" s="89"/>
      <c r="AP4393" s="89"/>
      <c r="AQ4393" s="89"/>
    </row>
    <row r="4394" spans="2:43" ht="12.75">
      <c r="B4394" s="89"/>
      <c r="C4394" s="89"/>
      <c r="AP4394" s="89"/>
      <c r="AQ4394" s="89"/>
    </row>
    <row r="4395" spans="2:43" ht="12.75">
      <c r="B4395" s="89"/>
      <c r="C4395" s="89"/>
      <c r="AP4395" s="89"/>
      <c r="AQ4395" s="89"/>
    </row>
    <row r="4396" spans="2:43" ht="12.75">
      <c r="B4396" s="89"/>
      <c r="C4396" s="89"/>
      <c r="AP4396" s="89"/>
      <c r="AQ4396" s="89"/>
    </row>
    <row r="4397" spans="2:43" ht="12.75">
      <c r="B4397" s="89"/>
      <c r="C4397" s="89"/>
      <c r="AP4397" s="89"/>
      <c r="AQ4397" s="89"/>
    </row>
    <row r="4398" spans="2:43" ht="12.75">
      <c r="B4398" s="89"/>
      <c r="C4398" s="89"/>
      <c r="AP4398" s="89"/>
      <c r="AQ4398" s="89"/>
    </row>
    <row r="4399" spans="2:43" ht="12.75">
      <c r="B4399" s="89"/>
      <c r="C4399" s="89"/>
      <c r="AP4399" s="89"/>
      <c r="AQ4399" s="89"/>
    </row>
    <row r="4400" spans="2:43" ht="12.75">
      <c r="B4400" s="89"/>
      <c r="C4400" s="89"/>
      <c r="AP4400" s="89"/>
      <c r="AQ4400" s="89"/>
    </row>
    <row r="4401" spans="2:43" ht="12.75">
      <c r="B4401" s="89"/>
      <c r="C4401" s="89"/>
      <c r="AP4401" s="89"/>
      <c r="AQ4401" s="89"/>
    </row>
    <row r="4402" spans="2:43" ht="12.75">
      <c r="B4402" s="89"/>
      <c r="C4402" s="89"/>
      <c r="AP4402" s="89"/>
      <c r="AQ4402" s="89"/>
    </row>
    <row r="4403" spans="2:43" ht="12.75">
      <c r="B4403" s="89"/>
      <c r="C4403" s="89"/>
      <c r="AP4403" s="89"/>
      <c r="AQ4403" s="89"/>
    </row>
    <row r="4404" spans="2:43" ht="12.75">
      <c r="B4404" s="89"/>
      <c r="C4404" s="89"/>
      <c r="AP4404" s="89"/>
      <c r="AQ4404" s="89"/>
    </row>
    <row r="4405" spans="2:43" ht="12.75">
      <c r="B4405" s="89"/>
      <c r="C4405" s="89"/>
      <c r="AP4405" s="89"/>
      <c r="AQ4405" s="89"/>
    </row>
    <row r="4406" spans="2:43" ht="12.75">
      <c r="B4406" s="89"/>
      <c r="C4406" s="89"/>
      <c r="AP4406" s="89"/>
      <c r="AQ4406" s="89"/>
    </row>
    <row r="4407" spans="2:43" ht="12.75">
      <c r="B4407" s="89"/>
      <c r="C4407" s="89"/>
      <c r="AP4407" s="89"/>
      <c r="AQ4407" s="89"/>
    </row>
    <row r="4408" spans="2:43" ht="12.75">
      <c r="B4408" s="89"/>
      <c r="C4408" s="89"/>
      <c r="AP4408" s="89"/>
      <c r="AQ4408" s="89"/>
    </row>
    <row r="4409" spans="2:43" ht="12.75">
      <c r="B4409" s="89"/>
      <c r="C4409" s="89"/>
      <c r="AP4409" s="89"/>
      <c r="AQ4409" s="89"/>
    </row>
    <row r="4410" spans="2:43" ht="12.75">
      <c r="B4410" s="89"/>
      <c r="C4410" s="89"/>
      <c r="AP4410" s="89"/>
      <c r="AQ4410" s="89"/>
    </row>
    <row r="4411" spans="2:43" ht="12.75">
      <c r="B4411" s="89"/>
      <c r="C4411" s="89"/>
      <c r="AP4411" s="89"/>
      <c r="AQ4411" s="89"/>
    </row>
    <row r="4412" spans="2:43" ht="12.75">
      <c r="B4412" s="89"/>
      <c r="C4412" s="89"/>
      <c r="AP4412" s="89"/>
      <c r="AQ4412" s="89"/>
    </row>
    <row r="4413" spans="2:43" ht="12.75">
      <c r="B4413" s="89"/>
      <c r="C4413" s="89"/>
      <c r="AP4413" s="89"/>
      <c r="AQ4413" s="89"/>
    </row>
    <row r="4414" spans="2:43" ht="12.75">
      <c r="B4414" s="89"/>
      <c r="C4414" s="89"/>
      <c r="AP4414" s="89"/>
      <c r="AQ4414" s="89"/>
    </row>
    <row r="4415" spans="2:43" ht="12.75">
      <c r="B4415" s="89"/>
      <c r="C4415" s="89"/>
      <c r="AP4415" s="89"/>
      <c r="AQ4415" s="89"/>
    </row>
    <row r="4416" spans="2:43" ht="12.75">
      <c r="B4416" s="89"/>
      <c r="C4416" s="89"/>
      <c r="AP4416" s="89"/>
      <c r="AQ4416" s="89"/>
    </row>
    <row r="4417" spans="2:43" ht="12.75">
      <c r="B4417" s="89"/>
      <c r="C4417" s="89"/>
      <c r="AP4417" s="89"/>
      <c r="AQ4417" s="89"/>
    </row>
    <row r="4418" spans="2:43" ht="12.75">
      <c r="B4418" s="89"/>
      <c r="C4418" s="89"/>
      <c r="AP4418" s="89"/>
      <c r="AQ4418" s="89"/>
    </row>
    <row r="4419" spans="2:43" ht="12.75">
      <c r="B4419" s="89"/>
      <c r="C4419" s="89"/>
      <c r="AP4419" s="89"/>
      <c r="AQ4419" s="89"/>
    </row>
    <row r="4420" spans="2:43" ht="12.75">
      <c r="B4420" s="89"/>
      <c r="C4420" s="89"/>
      <c r="AP4420" s="89"/>
      <c r="AQ4420" s="89"/>
    </row>
    <row r="4421" spans="2:43" ht="12.75">
      <c r="B4421" s="89"/>
      <c r="C4421" s="89"/>
      <c r="AP4421" s="89"/>
      <c r="AQ4421" s="89"/>
    </row>
    <row r="4422" spans="2:43" ht="12.75">
      <c r="B4422" s="89"/>
      <c r="C4422" s="89"/>
      <c r="AP4422" s="89"/>
      <c r="AQ4422" s="89"/>
    </row>
    <row r="4423" spans="2:43" ht="12.75">
      <c r="B4423" s="89"/>
      <c r="C4423" s="89"/>
      <c r="AP4423" s="89"/>
      <c r="AQ4423" s="89"/>
    </row>
    <row r="4424" spans="2:43" ht="12.75">
      <c r="B4424" s="89"/>
      <c r="C4424" s="89"/>
      <c r="AP4424" s="89"/>
      <c r="AQ4424" s="89"/>
    </row>
    <row r="4425" spans="2:43" ht="12.75">
      <c r="B4425" s="89"/>
      <c r="C4425" s="89"/>
      <c r="AP4425" s="89"/>
      <c r="AQ4425" s="89"/>
    </row>
    <row r="4426" spans="2:43" ht="12.75">
      <c r="B4426" s="89"/>
      <c r="C4426" s="89"/>
      <c r="AP4426" s="89"/>
      <c r="AQ4426" s="89"/>
    </row>
    <row r="4427" spans="2:43" ht="12.75">
      <c r="B4427" s="89"/>
      <c r="C4427" s="89"/>
      <c r="AP4427" s="89"/>
      <c r="AQ4427" s="89"/>
    </row>
    <row r="4428" spans="2:43" ht="12.75">
      <c r="B4428" s="89"/>
      <c r="C4428" s="89"/>
      <c r="AP4428" s="89"/>
      <c r="AQ4428" s="89"/>
    </row>
    <row r="4429" spans="2:43" ht="12.75">
      <c r="B4429" s="89"/>
      <c r="C4429" s="89"/>
      <c r="AP4429" s="89"/>
      <c r="AQ4429" s="89"/>
    </row>
    <row r="4430" spans="2:43" ht="12.75">
      <c r="B4430" s="89"/>
      <c r="C4430" s="89"/>
      <c r="AP4430" s="89"/>
      <c r="AQ4430" s="89"/>
    </row>
    <row r="4431" spans="2:43" ht="12.75">
      <c r="B4431" s="89"/>
      <c r="C4431" s="89"/>
      <c r="AP4431" s="89"/>
      <c r="AQ4431" s="89"/>
    </row>
    <row r="4432" spans="2:43" ht="12.75">
      <c r="B4432" s="89"/>
      <c r="C4432" s="89"/>
      <c r="AP4432" s="89"/>
      <c r="AQ4432" s="89"/>
    </row>
    <row r="4433" spans="2:43" ht="12.75">
      <c r="B4433" s="89"/>
      <c r="C4433" s="89"/>
      <c r="AP4433" s="89"/>
      <c r="AQ4433" s="89"/>
    </row>
    <row r="4434" spans="2:43" ht="12.75">
      <c r="B4434" s="89"/>
      <c r="C4434" s="89"/>
      <c r="AP4434" s="89"/>
      <c r="AQ4434" s="89"/>
    </row>
    <row r="4435" spans="2:43" ht="12.75">
      <c r="B4435" s="89"/>
      <c r="C4435" s="89"/>
      <c r="AP4435" s="89"/>
      <c r="AQ4435" s="89"/>
    </row>
    <row r="4436" spans="2:43" ht="12.75">
      <c r="B4436" s="89"/>
      <c r="C4436" s="89"/>
      <c r="AP4436" s="89"/>
      <c r="AQ4436" s="89"/>
    </row>
    <row r="4437" spans="2:43" ht="12.75">
      <c r="B4437" s="89"/>
      <c r="C4437" s="89"/>
      <c r="AP4437" s="89"/>
      <c r="AQ4437" s="89"/>
    </row>
    <row r="4438" spans="2:43" ht="12.75">
      <c r="B4438" s="89"/>
      <c r="C4438" s="89"/>
      <c r="AP4438" s="89"/>
      <c r="AQ4438" s="89"/>
    </row>
    <row r="4439" spans="2:43" ht="12.75">
      <c r="B4439" s="89"/>
      <c r="C4439" s="89"/>
      <c r="AP4439" s="89"/>
      <c r="AQ4439" s="89"/>
    </row>
    <row r="4440" spans="2:43" ht="12.75">
      <c r="B4440" s="89"/>
      <c r="C4440" s="89"/>
      <c r="AP4440" s="89"/>
      <c r="AQ4440" s="89"/>
    </row>
    <row r="4441" spans="2:43" ht="12.75">
      <c r="B4441" s="89"/>
      <c r="C4441" s="89"/>
      <c r="AP4441" s="89"/>
      <c r="AQ4441" s="89"/>
    </row>
    <row r="4442" spans="2:43" ht="12.75">
      <c r="B4442" s="89"/>
      <c r="C4442" s="89"/>
      <c r="AP4442" s="89"/>
      <c r="AQ4442" s="89"/>
    </row>
    <row r="4443" spans="2:43" ht="12.75">
      <c r="B4443" s="89"/>
      <c r="C4443" s="89"/>
      <c r="AP4443" s="89"/>
      <c r="AQ4443" s="89"/>
    </row>
    <row r="4444" spans="2:43" ht="12.75">
      <c r="B4444" s="89"/>
      <c r="C4444" s="89"/>
      <c r="AP4444" s="89"/>
      <c r="AQ4444" s="89"/>
    </row>
    <row r="4445" spans="2:43" ht="12.75">
      <c r="B4445" s="89"/>
      <c r="C4445" s="89"/>
      <c r="AP4445" s="89"/>
      <c r="AQ4445" s="89"/>
    </row>
    <row r="4446" spans="2:43" ht="12.75">
      <c r="B4446" s="89"/>
      <c r="C4446" s="89"/>
      <c r="AP4446" s="89"/>
      <c r="AQ4446" s="89"/>
    </row>
    <row r="4447" spans="2:43" ht="12.75">
      <c r="B4447" s="89"/>
      <c r="C4447" s="89"/>
      <c r="AP4447" s="89"/>
      <c r="AQ4447" s="89"/>
    </row>
    <row r="4448" spans="2:43" ht="12.75">
      <c r="B4448" s="89"/>
      <c r="C4448" s="89"/>
      <c r="AP4448" s="89"/>
      <c r="AQ4448" s="89"/>
    </row>
    <row r="4449" spans="2:43" ht="12.75">
      <c r="B4449" s="89"/>
      <c r="C4449" s="89"/>
      <c r="AP4449" s="89"/>
      <c r="AQ4449" s="89"/>
    </row>
    <row r="4450" spans="2:43" ht="12.75">
      <c r="B4450" s="89"/>
      <c r="C4450" s="89"/>
      <c r="AP4450" s="89"/>
      <c r="AQ4450" s="89"/>
    </row>
    <row r="4451" spans="2:43" ht="12.75">
      <c r="B4451" s="89"/>
      <c r="C4451" s="89"/>
      <c r="AP4451" s="89"/>
      <c r="AQ4451" s="89"/>
    </row>
    <row r="4452" spans="2:43" ht="12.75">
      <c r="B4452" s="89"/>
      <c r="C4452" s="89"/>
      <c r="AP4452" s="89"/>
      <c r="AQ4452" s="89"/>
    </row>
    <row r="4453" spans="2:43" ht="12.75">
      <c r="B4453" s="89"/>
      <c r="C4453" s="89"/>
      <c r="AP4453" s="89"/>
      <c r="AQ4453" s="89"/>
    </row>
    <row r="4454" spans="2:43" ht="12.75">
      <c r="B4454" s="89"/>
      <c r="C4454" s="89"/>
      <c r="AP4454" s="89"/>
      <c r="AQ4454" s="89"/>
    </row>
    <row r="4455" spans="2:43" ht="12.75">
      <c r="B4455" s="89"/>
      <c r="C4455" s="89"/>
      <c r="AP4455" s="89"/>
      <c r="AQ4455" s="89"/>
    </row>
    <row r="4456" spans="2:43" ht="12.75">
      <c r="B4456" s="89"/>
      <c r="C4456" s="89"/>
      <c r="AP4456" s="89"/>
      <c r="AQ4456" s="89"/>
    </row>
    <row r="4457" spans="2:43" ht="12.75">
      <c r="B4457" s="89"/>
      <c r="C4457" s="89"/>
      <c r="AP4457" s="89"/>
      <c r="AQ4457" s="89"/>
    </row>
    <row r="4458" spans="2:43" ht="12.75">
      <c r="B4458" s="89"/>
      <c r="C4458" s="89"/>
      <c r="AP4458" s="89"/>
      <c r="AQ4458" s="89"/>
    </row>
    <row r="4459" spans="2:43" ht="12.75">
      <c r="B4459" s="89"/>
      <c r="C4459" s="89"/>
      <c r="AP4459" s="89"/>
      <c r="AQ4459" s="89"/>
    </row>
    <row r="4460" spans="2:43" ht="12.75">
      <c r="B4460" s="89"/>
      <c r="C4460" s="89"/>
      <c r="AP4460" s="89"/>
      <c r="AQ4460" s="89"/>
    </row>
    <row r="4461" spans="2:43" ht="12.75">
      <c r="B4461" s="89"/>
      <c r="C4461" s="89"/>
      <c r="AP4461" s="89"/>
      <c r="AQ4461" s="89"/>
    </row>
    <row r="4462" spans="2:43" ht="12.75">
      <c r="B4462" s="89"/>
      <c r="C4462" s="89"/>
      <c r="AP4462" s="89"/>
      <c r="AQ4462" s="89"/>
    </row>
    <row r="4463" spans="2:43" ht="12.75">
      <c r="B4463" s="89"/>
      <c r="C4463" s="89"/>
      <c r="AP4463" s="89"/>
      <c r="AQ4463" s="89"/>
    </row>
    <row r="4464" spans="2:43" ht="12.75">
      <c r="B4464" s="89"/>
      <c r="C4464" s="89"/>
      <c r="AP4464" s="89"/>
      <c r="AQ4464" s="89"/>
    </row>
    <row r="4465" spans="2:43" ht="12.75">
      <c r="B4465" s="89"/>
      <c r="C4465" s="89"/>
      <c r="AP4465" s="89"/>
      <c r="AQ4465" s="89"/>
    </row>
    <row r="4466" spans="2:43" ht="12.75">
      <c r="B4466" s="89"/>
      <c r="C4466" s="89"/>
      <c r="AP4466" s="89"/>
      <c r="AQ4466" s="89"/>
    </row>
    <row r="4467" spans="2:43" ht="12.75">
      <c r="B4467" s="89"/>
      <c r="C4467" s="89"/>
      <c r="AP4467" s="89"/>
      <c r="AQ4467" s="89"/>
    </row>
    <row r="4468" spans="2:43" ht="12.75">
      <c r="B4468" s="89"/>
      <c r="C4468" s="89"/>
      <c r="AP4468" s="89"/>
      <c r="AQ4468" s="89"/>
    </row>
    <row r="4469" spans="2:43" ht="12.75">
      <c r="B4469" s="89"/>
      <c r="C4469" s="89"/>
      <c r="AP4469" s="89"/>
      <c r="AQ4469" s="89"/>
    </row>
    <row r="4470" spans="2:43" ht="12.75">
      <c r="B4470" s="89"/>
      <c r="C4470" s="89"/>
      <c r="AP4470" s="89"/>
      <c r="AQ4470" s="89"/>
    </row>
    <row r="4471" spans="2:43" ht="12.75">
      <c r="B4471" s="89"/>
      <c r="C4471" s="89"/>
      <c r="AP4471" s="89"/>
      <c r="AQ4471" s="89"/>
    </row>
    <row r="4472" spans="2:43" ht="12.75">
      <c r="B4472" s="89"/>
      <c r="C4472" s="89"/>
      <c r="AP4472" s="89"/>
      <c r="AQ4472" s="89"/>
    </row>
    <row r="4473" spans="2:43" ht="12.75">
      <c r="B4473" s="89"/>
      <c r="C4473" s="89"/>
      <c r="AP4473" s="89"/>
      <c r="AQ4473" s="89"/>
    </row>
    <row r="4474" spans="2:43" ht="12.75">
      <c r="B4474" s="89"/>
      <c r="C4474" s="89"/>
      <c r="AP4474" s="89"/>
      <c r="AQ4474" s="89"/>
    </row>
    <row r="4475" spans="2:43" ht="12.75">
      <c r="B4475" s="89"/>
      <c r="C4475" s="89"/>
      <c r="AP4475" s="89"/>
      <c r="AQ4475" s="89"/>
    </row>
    <row r="4476" spans="2:43" ht="12.75">
      <c r="B4476" s="89"/>
      <c r="C4476" s="89"/>
      <c r="AP4476" s="89"/>
      <c r="AQ4476" s="89"/>
    </row>
    <row r="4477" spans="2:43" ht="12.75">
      <c r="B4477" s="89"/>
      <c r="C4477" s="89"/>
      <c r="AP4477" s="89"/>
      <c r="AQ4477" s="89"/>
    </row>
    <row r="4478" spans="2:43" ht="12.75">
      <c r="B4478" s="89"/>
      <c r="C4478" s="89"/>
      <c r="AP4478" s="89"/>
      <c r="AQ4478" s="89"/>
    </row>
    <row r="4479" spans="2:43" ht="12.75">
      <c r="B4479" s="89"/>
      <c r="C4479" s="89"/>
      <c r="AP4479" s="89"/>
      <c r="AQ4479" s="89"/>
    </row>
    <row r="4480" spans="2:43" ht="12.75">
      <c r="B4480" s="89"/>
      <c r="C4480" s="89"/>
      <c r="AP4480" s="89"/>
      <c r="AQ4480" s="89"/>
    </row>
    <row r="4481" spans="2:43" ht="12.75">
      <c r="B4481" s="89"/>
      <c r="C4481" s="89"/>
      <c r="AP4481" s="89"/>
      <c r="AQ4481" s="89"/>
    </row>
    <row r="4482" spans="2:43" ht="12.75">
      <c r="B4482" s="89"/>
      <c r="C4482" s="89"/>
      <c r="AP4482" s="89"/>
      <c r="AQ4482" s="89"/>
    </row>
    <row r="4483" spans="2:43" ht="12.75">
      <c r="B4483" s="89"/>
      <c r="C4483" s="89"/>
      <c r="AP4483" s="89"/>
      <c r="AQ4483" s="89"/>
    </row>
    <row r="4484" spans="2:43" ht="12.75">
      <c r="B4484" s="89"/>
      <c r="C4484" s="89"/>
      <c r="AP4484" s="89"/>
      <c r="AQ4484" s="89"/>
    </row>
    <row r="4485" spans="2:43" ht="12.75">
      <c r="B4485" s="89"/>
      <c r="C4485" s="89"/>
      <c r="AP4485" s="89"/>
      <c r="AQ4485" s="89"/>
    </row>
    <row r="4486" spans="2:43" ht="12.75">
      <c r="B4486" s="89"/>
      <c r="C4486" s="89"/>
      <c r="AP4486" s="89"/>
      <c r="AQ4486" s="89"/>
    </row>
    <row r="4487" spans="2:43" ht="12.75">
      <c r="B4487" s="89"/>
      <c r="C4487" s="89"/>
      <c r="AP4487" s="89"/>
      <c r="AQ4487" s="89"/>
    </row>
    <row r="4488" spans="2:43" ht="12.75">
      <c r="B4488" s="89"/>
      <c r="C4488" s="89"/>
      <c r="AP4488" s="89"/>
      <c r="AQ4488" s="89"/>
    </row>
    <row r="4489" spans="2:43" ht="12.75">
      <c r="B4489" s="89"/>
      <c r="C4489" s="89"/>
      <c r="AP4489" s="89"/>
      <c r="AQ4489" s="89"/>
    </row>
    <row r="4490" spans="2:43" ht="12.75">
      <c r="B4490" s="89"/>
      <c r="C4490" s="89"/>
      <c r="AP4490" s="89"/>
      <c r="AQ4490" s="89"/>
    </row>
    <row r="4491" spans="2:43" ht="12.75">
      <c r="B4491" s="89"/>
      <c r="C4491" s="89"/>
      <c r="AP4491" s="89"/>
      <c r="AQ4491" s="89"/>
    </row>
    <row r="4492" spans="2:43" ht="12.75">
      <c r="B4492" s="89"/>
      <c r="C4492" s="89"/>
      <c r="AP4492" s="89"/>
      <c r="AQ4492" s="89"/>
    </row>
    <row r="4493" spans="2:43" ht="12.75">
      <c r="B4493" s="89"/>
      <c r="C4493" s="89"/>
      <c r="AP4493" s="89"/>
      <c r="AQ4493" s="89"/>
    </row>
    <row r="4494" spans="2:43" ht="12.75">
      <c r="B4494" s="89"/>
      <c r="C4494" s="89"/>
      <c r="AP4494" s="89"/>
      <c r="AQ4494" s="89"/>
    </row>
    <row r="4495" spans="2:43" ht="12.75">
      <c r="B4495" s="89"/>
      <c r="C4495" s="89"/>
      <c r="AP4495" s="89"/>
      <c r="AQ4495" s="89"/>
    </row>
    <row r="4496" spans="2:43" ht="12.75">
      <c r="B4496" s="89"/>
      <c r="C4496" s="89"/>
      <c r="AP4496" s="89"/>
      <c r="AQ4496" s="89"/>
    </row>
    <row r="4497" spans="2:43" ht="12.75">
      <c r="B4497" s="89"/>
      <c r="C4497" s="89"/>
      <c r="AP4497" s="89"/>
      <c r="AQ4497" s="89"/>
    </row>
    <row r="4498" spans="2:43" ht="12.75">
      <c r="B4498" s="89"/>
      <c r="C4498" s="89"/>
      <c r="AP4498" s="89"/>
      <c r="AQ4498" s="89"/>
    </row>
    <row r="4499" spans="2:43" ht="12.75">
      <c r="B4499" s="89"/>
      <c r="C4499" s="89"/>
      <c r="AP4499" s="89"/>
      <c r="AQ4499" s="89"/>
    </row>
    <row r="4500" spans="2:43" ht="12.75">
      <c r="B4500" s="89"/>
      <c r="C4500" s="89"/>
      <c r="AP4500" s="89"/>
      <c r="AQ4500" s="89"/>
    </row>
    <row r="4501" spans="2:43" ht="12.75">
      <c r="B4501" s="89"/>
      <c r="C4501" s="89"/>
      <c r="AP4501" s="89"/>
      <c r="AQ4501" s="89"/>
    </row>
    <row r="4502" spans="2:43" ht="12.75">
      <c r="B4502" s="89"/>
      <c r="C4502" s="89"/>
      <c r="AP4502" s="89"/>
      <c r="AQ4502" s="89"/>
    </row>
    <row r="4503" spans="2:43" ht="12.75">
      <c r="B4503" s="89"/>
      <c r="C4503" s="89"/>
      <c r="AP4503" s="89"/>
      <c r="AQ4503" s="89"/>
    </row>
    <row r="4504" spans="2:43" ht="12.75">
      <c r="B4504" s="89"/>
      <c r="C4504" s="89"/>
      <c r="AP4504" s="89"/>
      <c r="AQ4504" s="89"/>
    </row>
    <row r="4505" spans="2:43" ht="12.75">
      <c r="B4505" s="89"/>
      <c r="C4505" s="89"/>
      <c r="AP4505" s="89"/>
      <c r="AQ4505" s="89"/>
    </row>
    <row r="4506" spans="2:43" ht="12.75">
      <c r="B4506" s="89"/>
      <c r="C4506" s="89"/>
      <c r="AP4506" s="89"/>
      <c r="AQ4506" s="89"/>
    </row>
    <row r="4507" spans="2:43" ht="12.75">
      <c r="B4507" s="89"/>
      <c r="C4507" s="89"/>
      <c r="AP4507" s="89"/>
      <c r="AQ4507" s="89"/>
    </row>
    <row r="4508" spans="2:43" ht="12.75">
      <c r="B4508" s="89"/>
      <c r="C4508" s="89"/>
      <c r="AP4508" s="89"/>
      <c r="AQ4508" s="89"/>
    </row>
    <row r="4509" spans="2:43" ht="12.75">
      <c r="B4509" s="89"/>
      <c r="C4509" s="89"/>
      <c r="AP4509" s="89"/>
      <c r="AQ4509" s="89"/>
    </row>
    <row r="4510" spans="2:43" ht="12.75">
      <c r="B4510" s="89"/>
      <c r="C4510" s="89"/>
      <c r="AP4510" s="89"/>
      <c r="AQ4510" s="89"/>
    </row>
    <row r="4511" spans="2:43" ht="12.75">
      <c r="B4511" s="89"/>
      <c r="C4511" s="89"/>
      <c r="AP4511" s="89"/>
      <c r="AQ4511" s="89"/>
    </row>
    <row r="4512" spans="2:43" ht="12.75">
      <c r="B4512" s="89"/>
      <c r="C4512" s="89"/>
      <c r="AP4512" s="89"/>
      <c r="AQ4512" s="89"/>
    </row>
    <row r="4513" spans="2:43" ht="12.75">
      <c r="B4513" s="89"/>
      <c r="C4513" s="89"/>
      <c r="AP4513" s="89"/>
      <c r="AQ4513" s="89"/>
    </row>
    <row r="4514" spans="2:43" ht="12.75">
      <c r="B4514" s="89"/>
      <c r="C4514" s="89"/>
      <c r="AP4514" s="89"/>
      <c r="AQ4514" s="89"/>
    </row>
    <row r="4515" spans="2:43" ht="12.75">
      <c r="B4515" s="89"/>
      <c r="C4515" s="89"/>
      <c r="AP4515" s="89"/>
      <c r="AQ4515" s="89"/>
    </row>
    <row r="4516" spans="2:43" ht="12.75">
      <c r="B4516" s="89"/>
      <c r="C4516" s="89"/>
      <c r="AP4516" s="89"/>
      <c r="AQ4516" s="89"/>
    </row>
    <row r="4517" spans="2:43" ht="12.75">
      <c r="B4517" s="89"/>
      <c r="C4517" s="89"/>
      <c r="AP4517" s="89"/>
      <c r="AQ4517" s="89"/>
    </row>
    <row r="4518" spans="2:43" ht="12.75">
      <c r="B4518" s="89"/>
      <c r="C4518" s="89"/>
      <c r="AP4518" s="89"/>
      <c r="AQ4518" s="89"/>
    </row>
    <row r="4519" spans="2:43" ht="12.75">
      <c r="B4519" s="89"/>
      <c r="C4519" s="89"/>
      <c r="AP4519" s="89"/>
      <c r="AQ4519" s="89"/>
    </row>
    <row r="4520" spans="2:43" ht="12.75">
      <c r="B4520" s="89"/>
      <c r="C4520" s="89"/>
      <c r="AP4520" s="89"/>
      <c r="AQ4520" s="89"/>
    </row>
    <row r="4521" spans="2:43" ht="12.75">
      <c r="B4521" s="89"/>
      <c r="C4521" s="89"/>
      <c r="AP4521" s="89"/>
      <c r="AQ4521" s="89"/>
    </row>
    <row r="4522" spans="2:43" ht="12.75">
      <c r="B4522" s="89"/>
      <c r="C4522" s="89"/>
      <c r="AP4522" s="89"/>
      <c r="AQ4522" s="89"/>
    </row>
    <row r="4523" spans="2:43" ht="12.75">
      <c r="B4523" s="89"/>
      <c r="C4523" s="89"/>
      <c r="AP4523" s="89"/>
      <c r="AQ4523" s="89"/>
    </row>
    <row r="4524" spans="2:43" ht="12.75">
      <c r="B4524" s="89"/>
      <c r="C4524" s="89"/>
      <c r="AP4524" s="89"/>
      <c r="AQ4524" s="89"/>
    </row>
    <row r="4525" spans="2:43" ht="12.75">
      <c r="B4525" s="89"/>
      <c r="C4525" s="89"/>
      <c r="AP4525" s="89"/>
      <c r="AQ4525" s="89"/>
    </row>
    <row r="4526" spans="2:43" ht="12.75">
      <c r="B4526" s="89"/>
      <c r="C4526" s="89"/>
      <c r="AP4526" s="89"/>
      <c r="AQ4526" s="89"/>
    </row>
    <row r="4527" spans="2:43" ht="12.75">
      <c r="B4527" s="89"/>
      <c r="C4527" s="89"/>
      <c r="AP4527" s="89"/>
      <c r="AQ4527" s="89"/>
    </row>
    <row r="4528" spans="2:43" ht="12.75">
      <c r="B4528" s="89"/>
      <c r="C4528" s="89"/>
      <c r="AP4528" s="89"/>
      <c r="AQ4528" s="89"/>
    </row>
    <row r="4529" spans="2:43" ht="12.75">
      <c r="B4529" s="89"/>
      <c r="C4529" s="89"/>
      <c r="AP4529" s="89"/>
      <c r="AQ4529" s="89"/>
    </row>
    <row r="4530" spans="2:43" ht="12.75">
      <c r="B4530" s="89"/>
      <c r="C4530" s="89"/>
      <c r="AP4530" s="89"/>
      <c r="AQ4530" s="89"/>
    </row>
    <row r="4531" spans="2:43" ht="12.75">
      <c r="B4531" s="89"/>
      <c r="C4531" s="89"/>
      <c r="AP4531" s="89"/>
      <c r="AQ4531" s="89"/>
    </row>
    <row r="4532" spans="2:43" ht="12.75">
      <c r="B4532" s="89"/>
      <c r="C4532" s="89"/>
      <c r="AP4532" s="89"/>
      <c r="AQ4532" s="89"/>
    </row>
    <row r="4533" spans="2:43" ht="12.75">
      <c r="B4533" s="89"/>
      <c r="C4533" s="89"/>
      <c r="AP4533" s="89"/>
      <c r="AQ4533" s="89"/>
    </row>
    <row r="4534" spans="2:43" ht="12.75">
      <c r="B4534" s="89"/>
      <c r="C4534" s="89"/>
      <c r="AP4534" s="89"/>
      <c r="AQ4534" s="89"/>
    </row>
    <row r="4535" spans="2:43" ht="12.75">
      <c r="B4535" s="89"/>
      <c r="C4535" s="89"/>
      <c r="AP4535" s="89"/>
      <c r="AQ4535" s="89"/>
    </row>
    <row r="4536" spans="2:43" ht="12.75">
      <c r="B4536" s="89"/>
      <c r="C4536" s="89"/>
      <c r="AP4536" s="89"/>
      <c r="AQ4536" s="89"/>
    </row>
    <row r="4537" spans="2:43" ht="12.75">
      <c r="B4537" s="89"/>
      <c r="C4537" s="89"/>
      <c r="AP4537" s="89"/>
      <c r="AQ4537" s="89"/>
    </row>
    <row r="4538" spans="2:43" ht="12.75">
      <c r="B4538" s="89"/>
      <c r="C4538" s="89"/>
      <c r="AP4538" s="89"/>
      <c r="AQ4538" s="89"/>
    </row>
    <row r="4539" spans="2:43" ht="12.75">
      <c r="B4539" s="89"/>
      <c r="C4539" s="89"/>
      <c r="AP4539" s="89"/>
      <c r="AQ4539" s="89"/>
    </row>
    <row r="4540" spans="2:43" ht="12.75">
      <c r="B4540" s="89"/>
      <c r="C4540" s="89"/>
      <c r="AP4540" s="89"/>
      <c r="AQ4540" s="89"/>
    </row>
    <row r="4541" spans="2:43" ht="12.75">
      <c r="B4541" s="89"/>
      <c r="C4541" s="89"/>
      <c r="AP4541" s="89"/>
      <c r="AQ4541" s="89"/>
    </row>
    <row r="4542" spans="2:43" ht="12.75">
      <c r="B4542" s="89"/>
      <c r="C4542" s="89"/>
      <c r="AP4542" s="89"/>
      <c r="AQ4542" s="89"/>
    </row>
    <row r="4543" spans="2:43" ht="12.75">
      <c r="B4543" s="89"/>
      <c r="C4543" s="89"/>
      <c r="AP4543" s="89"/>
      <c r="AQ4543" s="89"/>
    </row>
    <row r="4544" spans="2:43" ht="12.75">
      <c r="B4544" s="89"/>
      <c r="C4544" s="89"/>
      <c r="AP4544" s="89"/>
      <c r="AQ4544" s="89"/>
    </row>
    <row r="4545" spans="2:43" ht="12.75">
      <c r="B4545" s="89"/>
      <c r="C4545" s="89"/>
      <c r="AP4545" s="89"/>
      <c r="AQ4545" s="89"/>
    </row>
    <row r="4546" spans="2:43" ht="12.75">
      <c r="B4546" s="89"/>
      <c r="C4546" s="89"/>
      <c r="AP4546" s="89"/>
      <c r="AQ4546" s="89"/>
    </row>
    <row r="4547" spans="2:43" ht="12.75">
      <c r="B4547" s="89"/>
      <c r="C4547" s="89"/>
      <c r="AP4547" s="89"/>
      <c r="AQ4547" s="89"/>
    </row>
    <row r="4548" spans="2:43" ht="12.75">
      <c r="B4548" s="89"/>
      <c r="C4548" s="89"/>
      <c r="AP4548" s="89"/>
      <c r="AQ4548" s="89"/>
    </row>
    <row r="4549" spans="2:43" ht="12.75">
      <c r="B4549" s="89"/>
      <c r="C4549" s="89"/>
      <c r="AP4549" s="89"/>
      <c r="AQ4549" s="89"/>
    </row>
    <row r="4550" spans="2:43" ht="12.75">
      <c r="B4550" s="89"/>
      <c r="C4550" s="89"/>
      <c r="AP4550" s="89"/>
      <c r="AQ4550" s="89"/>
    </row>
    <row r="4551" spans="2:43" ht="12.75">
      <c r="B4551" s="89"/>
      <c r="C4551" s="89"/>
      <c r="AP4551" s="89"/>
      <c r="AQ4551" s="89"/>
    </row>
    <row r="4552" spans="2:43" ht="12.75">
      <c r="B4552" s="89"/>
      <c r="C4552" s="89"/>
      <c r="AP4552" s="89"/>
      <c r="AQ4552" s="89"/>
    </row>
    <row r="4553" spans="2:43" ht="12.75">
      <c r="B4553" s="89"/>
      <c r="C4553" s="89"/>
      <c r="AP4553" s="89"/>
      <c r="AQ4553" s="89"/>
    </row>
    <row r="4554" spans="2:43" ht="12.75">
      <c r="B4554" s="89"/>
      <c r="C4554" s="89"/>
      <c r="AP4554" s="89"/>
      <c r="AQ4554" s="89"/>
    </row>
    <row r="4555" spans="2:43" ht="12.75">
      <c r="B4555" s="89"/>
      <c r="C4555" s="89"/>
      <c r="AP4555" s="89"/>
      <c r="AQ4555" s="89"/>
    </row>
    <row r="4556" spans="2:43" ht="12.75">
      <c r="B4556" s="89"/>
      <c r="C4556" s="89"/>
      <c r="AP4556" s="89"/>
      <c r="AQ4556" s="89"/>
    </row>
    <row r="4557" spans="2:43" ht="12.75">
      <c r="B4557" s="89"/>
      <c r="C4557" s="89"/>
      <c r="AP4557" s="89"/>
      <c r="AQ4557" s="89"/>
    </row>
    <row r="4558" spans="2:43" ht="12.75">
      <c r="B4558" s="89"/>
      <c r="C4558" s="89"/>
      <c r="AP4558" s="89"/>
      <c r="AQ4558" s="89"/>
    </row>
    <row r="4559" spans="2:43" ht="12.75">
      <c r="B4559" s="89"/>
      <c r="C4559" s="89"/>
      <c r="AP4559" s="89"/>
      <c r="AQ4559" s="89"/>
    </row>
    <row r="4560" spans="2:43" ht="12.75">
      <c r="B4560" s="89"/>
      <c r="C4560" s="89"/>
      <c r="AP4560" s="89"/>
      <c r="AQ4560" s="89"/>
    </row>
    <row r="4561" spans="2:43" ht="12.75">
      <c r="B4561" s="89"/>
      <c r="C4561" s="89"/>
      <c r="AP4561" s="89"/>
      <c r="AQ4561" s="89"/>
    </row>
    <row r="4562" spans="2:43" ht="12.75">
      <c r="B4562" s="89"/>
      <c r="C4562" s="89"/>
      <c r="AP4562" s="89"/>
      <c r="AQ4562" s="89"/>
    </row>
    <row r="4563" spans="2:43" ht="12.75">
      <c r="B4563" s="89"/>
      <c r="C4563" s="89"/>
      <c r="AP4563" s="89"/>
      <c r="AQ4563" s="89"/>
    </row>
    <row r="4564" spans="2:43" ht="12.75">
      <c r="B4564" s="89"/>
      <c r="C4564" s="89"/>
      <c r="AP4564" s="89"/>
      <c r="AQ4564" s="89"/>
    </row>
    <row r="4565" spans="2:43" ht="12.75">
      <c r="B4565" s="89"/>
      <c r="C4565" s="89"/>
      <c r="AP4565" s="89"/>
      <c r="AQ4565" s="89"/>
    </row>
    <row r="4566" spans="2:43" ht="12.75">
      <c r="B4566" s="89"/>
      <c r="C4566" s="89"/>
      <c r="AP4566" s="89"/>
      <c r="AQ4566" s="89"/>
    </row>
    <row r="4567" spans="2:43" ht="12.75">
      <c r="B4567" s="89"/>
      <c r="C4567" s="89"/>
      <c r="AP4567" s="89"/>
      <c r="AQ4567" s="89"/>
    </row>
    <row r="4568" spans="2:43" ht="12.75">
      <c r="B4568" s="89"/>
      <c r="C4568" s="89"/>
      <c r="AP4568" s="89"/>
      <c r="AQ4568" s="89"/>
    </row>
    <row r="4569" spans="2:43" ht="12.75">
      <c r="B4569" s="89"/>
      <c r="C4569" s="89"/>
      <c r="AP4569" s="89"/>
      <c r="AQ4569" s="89"/>
    </row>
    <row r="4570" spans="2:43" ht="12.75">
      <c r="B4570" s="89"/>
      <c r="C4570" s="89"/>
      <c r="AP4570" s="89"/>
      <c r="AQ4570" s="89"/>
    </row>
    <row r="4571" spans="2:43" ht="12.75">
      <c r="B4571" s="89"/>
      <c r="C4571" s="89"/>
      <c r="AP4571" s="89"/>
      <c r="AQ4571" s="89"/>
    </row>
    <row r="4572" spans="2:43" ht="12.75">
      <c r="B4572" s="89"/>
      <c r="C4572" s="89"/>
      <c r="AP4572" s="89"/>
      <c r="AQ4572" s="89"/>
    </row>
    <row r="4573" spans="2:43" ht="12.75">
      <c r="B4573" s="89"/>
      <c r="C4573" s="89"/>
      <c r="AP4573" s="89"/>
      <c r="AQ4573" s="89"/>
    </row>
    <row r="4574" spans="2:43" ht="12.75">
      <c r="B4574" s="89"/>
      <c r="C4574" s="89"/>
      <c r="AP4574" s="89"/>
      <c r="AQ4574" s="89"/>
    </row>
    <row r="4575" spans="2:43" ht="12.75">
      <c r="B4575" s="89"/>
      <c r="C4575" s="89"/>
      <c r="AP4575" s="89"/>
      <c r="AQ4575" s="89"/>
    </row>
    <row r="4576" spans="2:43" ht="12.75">
      <c r="B4576" s="89"/>
      <c r="C4576" s="89"/>
      <c r="AP4576" s="89"/>
      <c r="AQ4576" s="89"/>
    </row>
    <row r="4577" spans="2:43" ht="12.75">
      <c r="B4577" s="89"/>
      <c r="C4577" s="89"/>
      <c r="AP4577" s="89"/>
      <c r="AQ4577" s="89"/>
    </row>
    <row r="4578" spans="2:43" ht="12.75">
      <c r="B4578" s="89"/>
      <c r="C4578" s="89"/>
      <c r="AP4578" s="89"/>
      <c r="AQ4578" s="89"/>
    </row>
    <row r="4579" spans="2:43" ht="12.75">
      <c r="B4579" s="89"/>
      <c r="C4579" s="89"/>
      <c r="AP4579" s="89"/>
      <c r="AQ4579" s="89"/>
    </row>
    <row r="4580" spans="2:43" ht="12.75">
      <c r="B4580" s="89"/>
      <c r="C4580" s="89"/>
      <c r="AP4580" s="89"/>
      <c r="AQ4580" s="89"/>
    </row>
    <row r="4581" spans="2:43" ht="12.75">
      <c r="B4581" s="89"/>
      <c r="C4581" s="89"/>
      <c r="AP4581" s="89"/>
      <c r="AQ4581" s="89"/>
    </row>
    <row r="4582" spans="2:43" ht="12.75">
      <c r="B4582" s="89"/>
      <c r="C4582" s="89"/>
      <c r="AP4582" s="89"/>
      <c r="AQ4582" s="89"/>
    </row>
    <row r="4583" spans="2:43" ht="12.75">
      <c r="B4583" s="89"/>
      <c r="C4583" s="89"/>
      <c r="AP4583" s="89"/>
      <c r="AQ4583" s="89"/>
    </row>
    <row r="4584" spans="2:43" ht="12.75">
      <c r="B4584" s="89"/>
      <c r="C4584" s="89"/>
      <c r="AP4584" s="89"/>
      <c r="AQ4584" s="89"/>
    </row>
    <row r="4585" spans="2:43" ht="12.75">
      <c r="B4585" s="89"/>
      <c r="C4585" s="89"/>
      <c r="AP4585" s="89"/>
      <c r="AQ4585" s="89"/>
    </row>
    <row r="4586" spans="2:43" ht="12.75">
      <c r="B4586" s="89"/>
      <c r="C4586" s="89"/>
      <c r="AP4586" s="89"/>
      <c r="AQ4586" s="89"/>
    </row>
    <row r="4587" spans="2:43" ht="12.75">
      <c r="B4587" s="89"/>
      <c r="C4587" s="89"/>
      <c r="AP4587" s="89"/>
      <c r="AQ4587" s="89"/>
    </row>
    <row r="4588" spans="2:43" ht="12.75">
      <c r="B4588" s="89"/>
      <c r="C4588" s="89"/>
      <c r="AP4588" s="89"/>
      <c r="AQ4588" s="89"/>
    </row>
    <row r="4589" spans="2:43" ht="12.75">
      <c r="B4589" s="89"/>
      <c r="C4589" s="89"/>
      <c r="AP4589" s="89"/>
      <c r="AQ4589" s="89"/>
    </row>
    <row r="4590" spans="2:43" ht="12.75">
      <c r="B4590" s="89"/>
      <c r="C4590" s="89"/>
      <c r="AP4590" s="89"/>
      <c r="AQ4590" s="89"/>
    </row>
    <row r="4591" spans="2:43" ht="12.75">
      <c r="B4591" s="89"/>
      <c r="C4591" s="89"/>
      <c r="AP4591" s="89"/>
      <c r="AQ4591" s="89"/>
    </row>
    <row r="4592" spans="2:43" ht="12.75">
      <c r="B4592" s="89"/>
      <c r="C4592" s="89"/>
      <c r="AP4592" s="89"/>
      <c r="AQ4592" s="89"/>
    </row>
    <row r="4593" spans="2:43" ht="12.75">
      <c r="B4593" s="89"/>
      <c r="C4593" s="89"/>
      <c r="AP4593" s="89"/>
      <c r="AQ4593" s="89"/>
    </row>
    <row r="4594" spans="2:43" ht="12.75">
      <c r="B4594" s="89"/>
      <c r="C4594" s="89"/>
      <c r="AP4594" s="89"/>
      <c r="AQ4594" s="89"/>
    </row>
    <row r="4595" spans="2:43" ht="12.75">
      <c r="B4595" s="89"/>
      <c r="C4595" s="89"/>
      <c r="AP4595" s="89"/>
      <c r="AQ4595" s="89"/>
    </row>
    <row r="4596" spans="2:43" ht="12.75">
      <c r="B4596" s="89"/>
      <c r="C4596" s="89"/>
      <c r="AP4596" s="89"/>
      <c r="AQ4596" s="89"/>
    </row>
    <row r="4597" spans="2:43" ht="12.75">
      <c r="B4597" s="89"/>
      <c r="C4597" s="89"/>
      <c r="AP4597" s="89"/>
      <c r="AQ4597" s="89"/>
    </row>
    <row r="4598" spans="2:43" ht="12.75">
      <c r="B4598" s="89"/>
      <c r="C4598" s="89"/>
      <c r="AP4598" s="89"/>
      <c r="AQ4598" s="89"/>
    </row>
    <row r="4599" spans="2:43" ht="12.75">
      <c r="B4599" s="89"/>
      <c r="C4599" s="89"/>
      <c r="AP4599" s="89"/>
      <c r="AQ4599" s="89"/>
    </row>
    <row r="4600" spans="2:43" ht="12.75">
      <c r="B4600" s="89"/>
      <c r="C4600" s="89"/>
      <c r="AP4600" s="89"/>
      <c r="AQ4600" s="89"/>
    </row>
    <row r="4601" spans="2:43" ht="12.75">
      <c r="B4601" s="89"/>
      <c r="C4601" s="89"/>
      <c r="AP4601" s="89"/>
      <c r="AQ4601" s="89"/>
    </row>
    <row r="4602" spans="2:43" ht="12.75">
      <c r="B4602" s="89"/>
      <c r="C4602" s="89"/>
      <c r="AP4602" s="89"/>
      <c r="AQ4602" s="89"/>
    </row>
    <row r="4603" spans="2:43" ht="12.75">
      <c r="B4603" s="89"/>
      <c r="C4603" s="89"/>
      <c r="AP4603" s="89"/>
      <c r="AQ4603" s="89"/>
    </row>
    <row r="4604" spans="2:43" ht="12.75">
      <c r="B4604" s="89"/>
      <c r="C4604" s="89"/>
      <c r="AP4604" s="89"/>
      <c r="AQ4604" s="89"/>
    </row>
    <row r="4605" spans="2:43" ht="12.75">
      <c r="B4605" s="89"/>
      <c r="C4605" s="89"/>
      <c r="AP4605" s="89"/>
      <c r="AQ4605" s="89"/>
    </row>
    <row r="4606" spans="2:43" ht="12.75">
      <c r="B4606" s="89"/>
      <c r="C4606" s="89"/>
      <c r="AP4606" s="89"/>
      <c r="AQ4606" s="89"/>
    </row>
    <row r="4607" spans="2:43" ht="12.75">
      <c r="B4607" s="89"/>
      <c r="C4607" s="89"/>
      <c r="AP4607" s="89"/>
      <c r="AQ4607" s="89"/>
    </row>
    <row r="4608" spans="2:43" ht="12.75">
      <c r="B4608" s="89"/>
      <c r="C4608" s="89"/>
      <c r="AP4608" s="89"/>
      <c r="AQ4608" s="89"/>
    </row>
    <row r="4609" spans="2:43" ht="12.75">
      <c r="B4609" s="89"/>
      <c r="C4609" s="89"/>
      <c r="AP4609" s="89"/>
      <c r="AQ4609" s="89"/>
    </row>
    <row r="4610" spans="2:43" ht="12.75">
      <c r="B4610" s="89"/>
      <c r="C4610" s="89"/>
      <c r="AP4610" s="89"/>
      <c r="AQ4610" s="89"/>
    </row>
    <row r="4611" spans="2:43" ht="12.75">
      <c r="B4611" s="89"/>
      <c r="C4611" s="89"/>
      <c r="AP4611" s="89"/>
      <c r="AQ4611" s="89"/>
    </row>
    <row r="4612" spans="2:43" ht="12.75">
      <c r="B4612" s="89"/>
      <c r="C4612" s="89"/>
      <c r="AP4612" s="89"/>
      <c r="AQ4612" s="89"/>
    </row>
    <row r="4613" spans="2:43" ht="12.75">
      <c r="B4613" s="89"/>
      <c r="C4613" s="89"/>
      <c r="AP4613" s="89"/>
      <c r="AQ4613" s="89"/>
    </row>
    <row r="4614" spans="2:43" ht="12.75">
      <c r="B4614" s="89"/>
      <c r="C4614" s="89"/>
      <c r="AP4614" s="89"/>
      <c r="AQ4614" s="89"/>
    </row>
    <row r="4615" spans="2:43" ht="12.75">
      <c r="B4615" s="89"/>
      <c r="C4615" s="89"/>
      <c r="AP4615" s="89"/>
      <c r="AQ4615" s="89"/>
    </row>
    <row r="4616" spans="2:43" ht="12.75">
      <c r="B4616" s="89"/>
      <c r="C4616" s="89"/>
      <c r="AP4616" s="89"/>
      <c r="AQ4616" s="89"/>
    </row>
    <row r="4617" spans="2:43" ht="12.75">
      <c r="B4617" s="89"/>
      <c r="C4617" s="89"/>
      <c r="AP4617" s="89"/>
      <c r="AQ4617" s="89"/>
    </row>
    <row r="4618" spans="2:43" ht="12.75">
      <c r="B4618" s="89"/>
      <c r="C4618" s="89"/>
      <c r="AP4618" s="89"/>
      <c r="AQ4618" s="89"/>
    </row>
    <row r="4619" spans="2:43" ht="12.75">
      <c r="B4619" s="89"/>
      <c r="C4619" s="89"/>
      <c r="AP4619" s="89"/>
      <c r="AQ4619" s="89"/>
    </row>
    <row r="4620" spans="2:43" ht="12.75">
      <c r="B4620" s="89"/>
      <c r="C4620" s="89"/>
      <c r="AP4620" s="89"/>
      <c r="AQ4620" s="89"/>
    </row>
    <row r="4621" spans="2:43" ht="12.75">
      <c r="B4621" s="89"/>
      <c r="C4621" s="89"/>
      <c r="AP4621" s="89"/>
      <c r="AQ4621" s="89"/>
    </row>
    <row r="4622" spans="2:43" ht="12.75">
      <c r="B4622" s="89"/>
      <c r="C4622" s="89"/>
      <c r="AP4622" s="89"/>
      <c r="AQ4622" s="89"/>
    </row>
    <row r="4623" spans="2:43" ht="12.75">
      <c r="B4623" s="89"/>
      <c r="C4623" s="89"/>
      <c r="AP4623" s="89"/>
      <c r="AQ4623" s="89"/>
    </row>
    <row r="4624" spans="2:43" ht="12.75">
      <c r="B4624" s="89"/>
      <c r="C4624" s="89"/>
      <c r="AP4624" s="89"/>
      <c r="AQ4624" s="89"/>
    </row>
    <row r="4625" spans="2:43" ht="12.75">
      <c r="B4625" s="89"/>
      <c r="C4625" s="89"/>
      <c r="AP4625" s="89"/>
      <c r="AQ4625" s="89"/>
    </row>
    <row r="4626" spans="2:43" ht="12.75">
      <c r="B4626" s="89"/>
      <c r="C4626" s="89"/>
      <c r="AP4626" s="89"/>
      <c r="AQ4626" s="89"/>
    </row>
    <row r="4627" spans="2:43" ht="12.75">
      <c r="B4627" s="89"/>
      <c r="C4627" s="89"/>
      <c r="AP4627" s="89"/>
      <c r="AQ4627" s="89"/>
    </row>
    <row r="4628" spans="2:43" ht="12.75">
      <c r="B4628" s="89"/>
      <c r="C4628" s="89"/>
      <c r="AP4628" s="89"/>
      <c r="AQ4628" s="89"/>
    </row>
    <row r="4629" spans="2:43" ht="12.75">
      <c r="B4629" s="89"/>
      <c r="C4629" s="89"/>
      <c r="AP4629" s="89"/>
      <c r="AQ4629" s="89"/>
    </row>
    <row r="4630" spans="2:43" ht="12.75">
      <c r="B4630" s="89"/>
      <c r="C4630" s="89"/>
      <c r="AP4630" s="89"/>
      <c r="AQ4630" s="89"/>
    </row>
    <row r="4631" spans="2:43" ht="12.75">
      <c r="B4631" s="89"/>
      <c r="C4631" s="89"/>
      <c r="AP4631" s="89"/>
      <c r="AQ4631" s="89"/>
    </row>
    <row r="4632" spans="2:43" ht="12.75">
      <c r="B4632" s="89"/>
      <c r="C4632" s="89"/>
      <c r="AP4632" s="89"/>
      <c r="AQ4632" s="89"/>
    </row>
    <row r="4633" spans="2:43" ht="12.75">
      <c r="B4633" s="89"/>
      <c r="C4633" s="89"/>
      <c r="AP4633" s="89"/>
      <c r="AQ4633" s="89"/>
    </row>
    <row r="4634" spans="2:43" ht="12.75">
      <c r="B4634" s="89"/>
      <c r="C4634" s="89"/>
      <c r="AP4634" s="89"/>
      <c r="AQ4634" s="89"/>
    </row>
    <row r="4635" spans="2:43" ht="12.75">
      <c r="B4635" s="89"/>
      <c r="C4635" s="89"/>
      <c r="AP4635" s="89"/>
      <c r="AQ4635" s="89"/>
    </row>
    <row r="4636" spans="2:43" ht="12.75">
      <c r="B4636" s="89"/>
      <c r="C4636" s="89"/>
      <c r="AP4636" s="89"/>
      <c r="AQ4636" s="89"/>
    </row>
    <row r="4637" spans="2:43" ht="12.75">
      <c r="B4637" s="89"/>
      <c r="C4637" s="89"/>
      <c r="AP4637" s="89"/>
      <c r="AQ4637" s="89"/>
    </row>
    <row r="4638" spans="2:43" ht="12.75">
      <c r="B4638" s="89"/>
      <c r="C4638" s="89"/>
      <c r="AP4638" s="89"/>
      <c r="AQ4638" s="89"/>
    </row>
    <row r="4639" spans="2:43" ht="12.75">
      <c r="B4639" s="89"/>
      <c r="C4639" s="89"/>
      <c r="AP4639" s="89"/>
      <c r="AQ4639" s="89"/>
    </row>
    <row r="4640" spans="2:43" ht="12.75">
      <c r="B4640" s="89"/>
      <c r="C4640" s="89"/>
      <c r="AP4640" s="89"/>
      <c r="AQ4640" s="89"/>
    </row>
    <row r="4641" spans="2:43" ht="12.75">
      <c r="B4641" s="89"/>
      <c r="C4641" s="89"/>
      <c r="AP4641" s="89"/>
      <c r="AQ4641" s="89"/>
    </row>
    <row r="4642" spans="2:43" ht="12.75">
      <c r="B4642" s="89"/>
      <c r="C4642" s="89"/>
      <c r="AP4642" s="89"/>
      <c r="AQ4642" s="89"/>
    </row>
    <row r="4643" spans="2:43" ht="12.75">
      <c r="B4643" s="89"/>
      <c r="C4643" s="89"/>
      <c r="AP4643" s="89"/>
      <c r="AQ4643" s="89"/>
    </row>
    <row r="4644" spans="2:43" ht="12.75">
      <c r="B4644" s="89"/>
      <c r="C4644" s="89"/>
      <c r="AP4644" s="89"/>
      <c r="AQ4644" s="89"/>
    </row>
    <row r="4645" spans="2:43" ht="12.75">
      <c r="B4645" s="89"/>
      <c r="C4645" s="89"/>
      <c r="AP4645" s="89"/>
      <c r="AQ4645" s="89"/>
    </row>
    <row r="4646" spans="2:43" ht="12.75">
      <c r="B4646" s="89"/>
      <c r="C4646" s="89"/>
      <c r="AP4646" s="89"/>
      <c r="AQ4646" s="89"/>
    </row>
    <row r="4647" spans="2:43" ht="12.75">
      <c r="B4647" s="89"/>
      <c r="C4647" s="89"/>
      <c r="AP4647" s="89"/>
      <c r="AQ4647" s="89"/>
    </row>
    <row r="4648" spans="2:43" ht="12.75">
      <c r="B4648" s="89"/>
      <c r="C4648" s="89"/>
      <c r="AP4648" s="89"/>
      <c r="AQ4648" s="89"/>
    </row>
    <row r="4649" spans="2:43" ht="12.75">
      <c r="B4649" s="89"/>
      <c r="C4649" s="89"/>
      <c r="AP4649" s="89"/>
      <c r="AQ4649" s="89"/>
    </row>
    <row r="4650" spans="2:43" ht="12.75">
      <c r="B4650" s="89"/>
      <c r="C4650" s="89"/>
      <c r="AP4650" s="89"/>
      <c r="AQ4650" s="89"/>
    </row>
    <row r="4651" spans="2:43" ht="12.75">
      <c r="B4651" s="89"/>
      <c r="C4651" s="89"/>
      <c r="AP4651" s="89"/>
      <c r="AQ4651" s="89"/>
    </row>
    <row r="4652" spans="2:43" ht="12.75">
      <c r="B4652" s="89"/>
      <c r="C4652" s="89"/>
      <c r="AP4652" s="89"/>
      <c r="AQ4652" s="89"/>
    </row>
    <row r="4653" spans="2:43" ht="12.75">
      <c r="B4653" s="89"/>
      <c r="C4653" s="89"/>
      <c r="AP4653" s="89"/>
      <c r="AQ4653" s="89"/>
    </row>
    <row r="4654" spans="2:43" ht="12.75">
      <c r="B4654" s="89"/>
      <c r="C4654" s="89"/>
      <c r="AP4654" s="89"/>
      <c r="AQ4654" s="89"/>
    </row>
    <row r="4655" spans="2:43" ht="12.75">
      <c r="B4655" s="89"/>
      <c r="C4655" s="89"/>
      <c r="AP4655" s="89"/>
      <c r="AQ4655" s="89"/>
    </row>
    <row r="4656" spans="2:43" ht="12.75">
      <c r="B4656" s="89"/>
      <c r="C4656" s="89"/>
      <c r="AP4656" s="89"/>
      <c r="AQ4656" s="89"/>
    </row>
    <row r="4657" spans="2:43" ht="12.75">
      <c r="B4657" s="89"/>
      <c r="C4657" s="89"/>
      <c r="AP4657" s="89"/>
      <c r="AQ4657" s="89"/>
    </row>
    <row r="4658" spans="2:43" ht="12.75">
      <c r="B4658" s="89"/>
      <c r="C4658" s="89"/>
      <c r="AP4658" s="89"/>
      <c r="AQ4658" s="89"/>
    </row>
    <row r="4659" spans="2:43" ht="12.75">
      <c r="B4659" s="89"/>
      <c r="C4659" s="89"/>
      <c r="AP4659" s="89"/>
      <c r="AQ4659" s="89"/>
    </row>
    <row r="4660" spans="2:43" ht="12.75">
      <c r="B4660" s="89"/>
      <c r="C4660" s="89"/>
      <c r="AP4660" s="89"/>
      <c r="AQ4660" s="89"/>
    </row>
    <row r="4661" spans="2:43" ht="12.75">
      <c r="B4661" s="89"/>
      <c r="C4661" s="89"/>
      <c r="AP4661" s="89"/>
      <c r="AQ4661" s="89"/>
    </row>
    <row r="4662" spans="2:43" ht="12.75">
      <c r="B4662" s="89"/>
      <c r="C4662" s="89"/>
      <c r="AP4662" s="89"/>
      <c r="AQ4662" s="89"/>
    </row>
    <row r="4663" spans="2:43" ht="12.75">
      <c r="B4663" s="89"/>
      <c r="C4663" s="89"/>
      <c r="AP4663" s="89"/>
      <c r="AQ4663" s="89"/>
    </row>
    <row r="4664" spans="2:43" ht="12.75">
      <c r="B4664" s="89"/>
      <c r="C4664" s="89"/>
      <c r="AP4664" s="89"/>
      <c r="AQ4664" s="89"/>
    </row>
    <row r="4665" spans="2:43" ht="12.75">
      <c r="B4665" s="89"/>
      <c r="C4665" s="89"/>
      <c r="AP4665" s="89"/>
      <c r="AQ4665" s="89"/>
    </row>
    <row r="4666" spans="2:43" ht="12.75">
      <c r="B4666" s="89"/>
      <c r="C4666" s="89"/>
      <c r="AP4666" s="89"/>
      <c r="AQ4666" s="89"/>
    </row>
    <row r="4667" spans="2:43" ht="12.75">
      <c r="B4667" s="89"/>
      <c r="C4667" s="89"/>
      <c r="AP4667" s="89"/>
      <c r="AQ4667" s="89"/>
    </row>
    <row r="4668" spans="2:43" ht="12.75">
      <c r="B4668" s="89"/>
      <c r="C4668" s="89"/>
      <c r="AP4668" s="89"/>
      <c r="AQ4668" s="89"/>
    </row>
    <row r="4669" spans="2:43" ht="12.75">
      <c r="B4669" s="89"/>
      <c r="C4669" s="89"/>
      <c r="AP4669" s="89"/>
      <c r="AQ4669" s="89"/>
    </row>
    <row r="4670" spans="2:43" ht="12.75">
      <c r="B4670" s="89"/>
      <c r="C4670" s="89"/>
      <c r="AP4670" s="89"/>
      <c r="AQ4670" s="89"/>
    </row>
    <row r="4671" spans="2:43" ht="12.75">
      <c r="B4671" s="89"/>
      <c r="C4671" s="89"/>
      <c r="AP4671" s="89"/>
      <c r="AQ4671" s="89"/>
    </row>
    <row r="4672" spans="2:43" ht="12.75">
      <c r="B4672" s="89"/>
      <c r="C4672" s="89"/>
      <c r="AP4672" s="89"/>
      <c r="AQ4672" s="89"/>
    </row>
    <row r="4673" spans="2:43" ht="12.75">
      <c r="B4673" s="89"/>
      <c r="C4673" s="89"/>
      <c r="AP4673" s="89"/>
      <c r="AQ4673" s="89"/>
    </row>
    <row r="4674" spans="2:43" ht="12.75">
      <c r="B4674" s="89"/>
      <c r="C4674" s="89"/>
      <c r="AP4674" s="89"/>
      <c r="AQ4674" s="89"/>
    </row>
    <row r="4675" spans="2:43" ht="12.75">
      <c r="B4675" s="89"/>
      <c r="C4675" s="89"/>
      <c r="AP4675" s="89"/>
      <c r="AQ4675" s="89"/>
    </row>
    <row r="4676" spans="2:43" ht="12.75">
      <c r="B4676" s="89"/>
      <c r="C4676" s="89"/>
      <c r="AP4676" s="89"/>
      <c r="AQ4676" s="89"/>
    </row>
    <row r="4677" spans="2:43" ht="12.75">
      <c r="B4677" s="89"/>
      <c r="C4677" s="89"/>
      <c r="AP4677" s="89"/>
      <c r="AQ4677" s="89"/>
    </row>
    <row r="4678" spans="2:43" ht="12.75">
      <c r="B4678" s="89"/>
      <c r="C4678" s="89"/>
      <c r="AP4678" s="89"/>
      <c r="AQ4678" s="89"/>
    </row>
    <row r="4679" spans="2:43" ht="12.75">
      <c r="B4679" s="89"/>
      <c r="C4679" s="89"/>
      <c r="AP4679" s="89"/>
      <c r="AQ4679" s="89"/>
    </row>
    <row r="4680" spans="2:43" ht="12.75">
      <c r="B4680" s="89"/>
      <c r="C4680" s="89"/>
      <c r="AP4680" s="89"/>
      <c r="AQ4680" s="89"/>
    </row>
    <row r="4681" spans="2:43" ht="12.75">
      <c r="B4681" s="89"/>
      <c r="C4681" s="89"/>
      <c r="AP4681" s="89"/>
      <c r="AQ4681" s="89"/>
    </row>
    <row r="4682" spans="2:43" ht="12.75">
      <c r="B4682" s="89"/>
      <c r="C4682" s="89"/>
      <c r="AP4682" s="89"/>
      <c r="AQ4682" s="89"/>
    </row>
    <row r="4683" spans="2:43" ht="12.75">
      <c r="B4683" s="89"/>
      <c r="C4683" s="89"/>
      <c r="AP4683" s="89"/>
      <c r="AQ4683" s="89"/>
    </row>
    <row r="4684" spans="2:43" ht="12.75">
      <c r="B4684" s="89"/>
      <c r="C4684" s="89"/>
      <c r="AP4684" s="89"/>
      <c r="AQ4684" s="89"/>
    </row>
    <row r="4685" spans="2:43" ht="12.75">
      <c r="B4685" s="89"/>
      <c r="C4685" s="89"/>
      <c r="AP4685" s="89"/>
      <c r="AQ4685" s="89"/>
    </row>
    <row r="4686" spans="2:43" ht="12.75">
      <c r="B4686" s="89"/>
      <c r="C4686" s="89"/>
      <c r="AP4686" s="89"/>
      <c r="AQ4686" s="89"/>
    </row>
    <row r="4687" spans="2:43" ht="12.75">
      <c r="B4687" s="89"/>
      <c r="C4687" s="89"/>
      <c r="AP4687" s="89"/>
      <c r="AQ4687" s="89"/>
    </row>
    <row r="4688" spans="2:43" ht="12.75">
      <c r="B4688" s="89"/>
      <c r="C4688" s="89"/>
      <c r="AP4688" s="89"/>
      <c r="AQ4688" s="89"/>
    </row>
    <row r="4689" spans="2:43" ht="12.75">
      <c r="B4689" s="89"/>
      <c r="C4689" s="89"/>
      <c r="AP4689" s="89"/>
      <c r="AQ4689" s="89"/>
    </row>
    <row r="4690" spans="2:43" ht="12.75">
      <c r="B4690" s="89"/>
      <c r="C4690" s="89"/>
      <c r="AP4690" s="89"/>
      <c r="AQ4690" s="89"/>
    </row>
    <row r="4691" spans="2:43" ht="12.75">
      <c r="B4691" s="89"/>
      <c r="C4691" s="89"/>
      <c r="AP4691" s="89"/>
      <c r="AQ4691" s="89"/>
    </row>
    <row r="4692" spans="2:43" ht="12.75">
      <c r="B4692" s="89"/>
      <c r="C4692" s="89"/>
      <c r="AP4692" s="89"/>
      <c r="AQ4692" s="89"/>
    </row>
    <row r="4693" spans="2:43" ht="12.75">
      <c r="B4693" s="89"/>
      <c r="C4693" s="89"/>
      <c r="AP4693" s="89"/>
      <c r="AQ4693" s="89"/>
    </row>
    <row r="4694" spans="2:43" ht="12.75">
      <c r="B4694" s="89"/>
      <c r="C4694" s="89"/>
      <c r="AP4694" s="89"/>
      <c r="AQ4694" s="89"/>
    </row>
    <row r="4695" spans="2:43" ht="12.75">
      <c r="B4695" s="89"/>
      <c r="C4695" s="89"/>
      <c r="AP4695" s="89"/>
      <c r="AQ4695" s="89"/>
    </row>
    <row r="4696" spans="2:43" ht="12.75">
      <c r="B4696" s="89"/>
      <c r="C4696" s="89"/>
      <c r="AP4696" s="89"/>
      <c r="AQ4696" s="89"/>
    </row>
    <row r="4697" spans="2:43" ht="12.75">
      <c r="B4697" s="89"/>
      <c r="C4697" s="89"/>
      <c r="AP4697" s="89"/>
      <c r="AQ4697" s="89"/>
    </row>
    <row r="4698" spans="2:43" ht="12.75">
      <c r="B4698" s="89"/>
      <c r="C4698" s="89"/>
      <c r="AP4698" s="89"/>
      <c r="AQ4698" s="89"/>
    </row>
    <row r="4699" spans="2:43" ht="12.75">
      <c r="B4699" s="89"/>
      <c r="C4699" s="89"/>
      <c r="AP4699" s="89"/>
      <c r="AQ4699" s="89"/>
    </row>
    <row r="4700" spans="2:43" ht="12.75">
      <c r="B4700" s="89"/>
      <c r="C4700" s="89"/>
      <c r="AP4700" s="89"/>
      <c r="AQ4700" s="89"/>
    </row>
    <row r="4701" spans="2:43" ht="12.75">
      <c r="B4701" s="89"/>
      <c r="C4701" s="89"/>
      <c r="AP4701" s="89"/>
      <c r="AQ4701" s="89"/>
    </row>
    <row r="4702" spans="2:43" ht="12.75">
      <c r="B4702" s="89"/>
      <c r="C4702" s="89"/>
      <c r="AP4702" s="89"/>
      <c r="AQ4702" s="89"/>
    </row>
    <row r="4703" spans="2:43" ht="12.75">
      <c r="B4703" s="89"/>
      <c r="C4703" s="89"/>
      <c r="AP4703" s="89"/>
      <c r="AQ4703" s="89"/>
    </row>
    <row r="4704" spans="2:43" ht="12.75">
      <c r="B4704" s="89"/>
      <c r="C4704" s="89"/>
      <c r="AP4704" s="89"/>
      <c r="AQ4704" s="89"/>
    </row>
    <row r="4705" spans="2:43" ht="12.75">
      <c r="B4705" s="89"/>
      <c r="C4705" s="89"/>
      <c r="AP4705" s="89"/>
      <c r="AQ4705" s="89"/>
    </row>
    <row r="4706" spans="2:43" ht="12.75">
      <c r="B4706" s="89"/>
      <c r="C4706" s="89"/>
      <c r="AP4706" s="89"/>
      <c r="AQ4706" s="89"/>
    </row>
    <row r="4707" spans="2:43" ht="12.75">
      <c r="B4707" s="89"/>
      <c r="C4707" s="89"/>
      <c r="AP4707" s="89"/>
      <c r="AQ4707" s="89"/>
    </row>
    <row r="4708" spans="2:43" ht="12.75">
      <c r="B4708" s="89"/>
      <c r="C4708" s="89"/>
      <c r="AP4708" s="89"/>
      <c r="AQ4708" s="89"/>
    </row>
    <row r="4709" spans="2:43" ht="12.75">
      <c r="B4709" s="89"/>
      <c r="C4709" s="89"/>
      <c r="AP4709" s="89"/>
      <c r="AQ4709" s="89"/>
    </row>
    <row r="4710" spans="2:43" ht="12.75">
      <c r="B4710" s="89"/>
      <c r="C4710" s="89"/>
      <c r="AP4710" s="89"/>
      <c r="AQ4710" s="89"/>
    </row>
    <row r="4711" spans="2:43" ht="12.75">
      <c r="B4711" s="89"/>
      <c r="C4711" s="89"/>
      <c r="AP4711" s="89"/>
      <c r="AQ4711" s="89"/>
    </row>
    <row r="4712" spans="2:43" ht="12.75">
      <c r="B4712" s="89"/>
      <c r="C4712" s="89"/>
      <c r="AP4712" s="89"/>
      <c r="AQ4712" s="89"/>
    </row>
    <row r="4713" spans="2:43" ht="12.75">
      <c r="B4713" s="89"/>
      <c r="C4713" s="89"/>
      <c r="AP4713" s="89"/>
      <c r="AQ4713" s="89"/>
    </row>
    <row r="4714" spans="2:43" ht="12.75">
      <c r="B4714" s="89"/>
      <c r="C4714" s="89"/>
      <c r="AP4714" s="89"/>
      <c r="AQ4714" s="89"/>
    </row>
    <row r="4715" spans="2:43" ht="12.75">
      <c r="B4715" s="89"/>
      <c r="C4715" s="89"/>
      <c r="AP4715" s="89"/>
      <c r="AQ4715" s="89"/>
    </row>
    <row r="4716" spans="2:43" ht="12.75">
      <c r="B4716" s="89"/>
      <c r="C4716" s="89"/>
      <c r="AP4716" s="89"/>
      <c r="AQ4716" s="89"/>
    </row>
    <row r="4717" spans="2:43" ht="12.75">
      <c r="B4717" s="89"/>
      <c r="C4717" s="89"/>
      <c r="AP4717" s="89"/>
      <c r="AQ4717" s="89"/>
    </row>
    <row r="4718" spans="2:43" ht="12.75">
      <c r="B4718" s="89"/>
      <c r="C4718" s="89"/>
      <c r="AP4718" s="89"/>
      <c r="AQ4718" s="89"/>
    </row>
    <row r="4719" spans="2:43" ht="12.75">
      <c r="B4719" s="89"/>
      <c r="C4719" s="89"/>
      <c r="AP4719" s="89"/>
      <c r="AQ4719" s="89"/>
    </row>
    <row r="4720" spans="2:43" ht="12.75">
      <c r="B4720" s="89"/>
      <c r="C4720" s="89"/>
      <c r="AP4720" s="89"/>
      <c r="AQ4720" s="89"/>
    </row>
    <row r="4721" spans="2:43" ht="12.75">
      <c r="B4721" s="89"/>
      <c r="C4721" s="89"/>
      <c r="AP4721" s="89"/>
      <c r="AQ4721" s="89"/>
    </row>
    <row r="4722" spans="2:43" ht="12.75">
      <c r="B4722" s="89"/>
      <c r="C4722" s="89"/>
      <c r="AP4722" s="89"/>
      <c r="AQ4722" s="89"/>
    </row>
    <row r="4723" spans="2:43" ht="12.75">
      <c r="B4723" s="89"/>
      <c r="C4723" s="89"/>
      <c r="AP4723" s="89"/>
      <c r="AQ4723" s="89"/>
    </row>
    <row r="4724" spans="2:43" ht="12.75">
      <c r="B4724" s="89"/>
      <c r="C4724" s="89"/>
      <c r="AP4724" s="89"/>
      <c r="AQ4724" s="89"/>
    </row>
    <row r="4725" spans="2:43" ht="12.75">
      <c r="B4725" s="89"/>
      <c r="C4725" s="89"/>
      <c r="AP4725" s="89"/>
      <c r="AQ4725" s="89"/>
    </row>
    <row r="4726" spans="2:43" ht="12.75">
      <c r="B4726" s="89"/>
      <c r="C4726" s="89"/>
      <c r="AP4726" s="89"/>
      <c r="AQ4726" s="89"/>
    </row>
    <row r="4727" spans="2:43" ht="12.75">
      <c r="B4727" s="89"/>
      <c r="C4727" s="89"/>
      <c r="AP4727" s="89"/>
      <c r="AQ4727" s="89"/>
    </row>
    <row r="4728" spans="2:43" ht="12.75">
      <c r="B4728" s="89"/>
      <c r="C4728" s="89"/>
      <c r="AP4728" s="89"/>
      <c r="AQ4728" s="89"/>
    </row>
    <row r="4729" spans="2:43" ht="12.75">
      <c r="B4729" s="89"/>
      <c r="C4729" s="89"/>
      <c r="AP4729" s="89"/>
      <c r="AQ4729" s="89"/>
    </row>
    <row r="4730" spans="2:43" ht="12.75">
      <c r="B4730" s="89"/>
      <c r="C4730" s="89"/>
      <c r="AP4730" s="89"/>
      <c r="AQ4730" s="89"/>
    </row>
    <row r="4731" spans="2:43" ht="12.75">
      <c r="B4731" s="89"/>
      <c r="C4731" s="89"/>
      <c r="AP4731" s="89"/>
      <c r="AQ4731" s="89"/>
    </row>
    <row r="4732" spans="2:43" ht="12.75">
      <c r="B4732" s="89"/>
      <c r="C4732" s="89"/>
      <c r="AP4732" s="89"/>
      <c r="AQ4732" s="89"/>
    </row>
    <row r="4733" spans="2:43" ht="12.75">
      <c r="B4733" s="89"/>
      <c r="C4733" s="89"/>
      <c r="AP4733" s="89"/>
      <c r="AQ4733" s="89"/>
    </row>
    <row r="4734" spans="2:43" ht="12.75">
      <c r="B4734" s="89"/>
      <c r="C4734" s="89"/>
      <c r="AP4734" s="89"/>
      <c r="AQ4734" s="89"/>
    </row>
    <row r="4735" spans="2:43" ht="12.75">
      <c r="B4735" s="89"/>
      <c r="C4735" s="89"/>
      <c r="AP4735" s="89"/>
      <c r="AQ4735" s="89"/>
    </row>
    <row r="4736" spans="2:43" ht="12.75">
      <c r="B4736" s="89"/>
      <c r="C4736" s="89"/>
      <c r="AP4736" s="89"/>
      <c r="AQ4736" s="89"/>
    </row>
    <row r="4737" spans="2:43" ht="12.75">
      <c r="B4737" s="89"/>
      <c r="C4737" s="89"/>
      <c r="AP4737" s="89"/>
      <c r="AQ4737" s="89"/>
    </row>
    <row r="4738" spans="2:43" ht="12.75">
      <c r="B4738" s="89"/>
      <c r="C4738" s="89"/>
      <c r="AP4738" s="89"/>
      <c r="AQ4738" s="89"/>
    </row>
    <row r="4739" spans="2:43" ht="12.75">
      <c r="B4739" s="89"/>
      <c r="C4739" s="89"/>
      <c r="AP4739" s="89"/>
      <c r="AQ4739" s="89"/>
    </row>
    <row r="4740" spans="2:43" ht="12.75">
      <c r="B4740" s="89"/>
      <c r="C4740" s="89"/>
      <c r="AP4740" s="89"/>
      <c r="AQ4740" s="89"/>
    </row>
    <row r="4741" spans="2:43" ht="12.75">
      <c r="B4741" s="89"/>
      <c r="C4741" s="89"/>
      <c r="AP4741" s="89"/>
      <c r="AQ4741" s="89"/>
    </row>
    <row r="4742" spans="2:43" ht="12.75">
      <c r="B4742" s="89"/>
      <c r="C4742" s="89"/>
      <c r="AP4742" s="89"/>
      <c r="AQ4742" s="89"/>
    </row>
    <row r="4743" spans="2:43" ht="12.75">
      <c r="B4743" s="89"/>
      <c r="C4743" s="89"/>
      <c r="AP4743" s="89"/>
      <c r="AQ4743" s="89"/>
    </row>
    <row r="4744" spans="2:43" ht="12.75">
      <c r="B4744" s="89"/>
      <c r="C4744" s="89"/>
      <c r="AP4744" s="89"/>
      <c r="AQ4744" s="89"/>
    </row>
    <row r="4745" spans="2:43" ht="12.75">
      <c r="B4745" s="89"/>
      <c r="C4745" s="89"/>
      <c r="AP4745" s="89"/>
      <c r="AQ4745" s="89"/>
    </row>
    <row r="4746" spans="2:43" ht="12.75">
      <c r="B4746" s="89"/>
      <c r="C4746" s="89"/>
      <c r="AP4746" s="89"/>
      <c r="AQ4746" s="89"/>
    </row>
    <row r="4747" spans="2:43" ht="12.75">
      <c r="B4747" s="89"/>
      <c r="C4747" s="89"/>
      <c r="AP4747" s="89"/>
      <c r="AQ4747" s="89"/>
    </row>
    <row r="4748" spans="2:43" ht="12.75">
      <c r="B4748" s="89"/>
      <c r="C4748" s="89"/>
      <c r="AP4748" s="89"/>
      <c r="AQ4748" s="89"/>
    </row>
    <row r="4749" spans="2:43" ht="12.75">
      <c r="B4749" s="89"/>
      <c r="C4749" s="89"/>
      <c r="AP4749" s="89"/>
      <c r="AQ4749" s="89"/>
    </row>
    <row r="4750" spans="2:43" ht="12.75">
      <c r="B4750" s="89"/>
      <c r="C4750" s="89"/>
      <c r="AP4750" s="89"/>
      <c r="AQ4750" s="89"/>
    </row>
    <row r="4751" spans="2:43" ht="12.75">
      <c r="B4751" s="89"/>
      <c r="C4751" s="89"/>
      <c r="AP4751" s="89"/>
      <c r="AQ4751" s="89"/>
    </row>
    <row r="4752" spans="2:43" ht="12.75">
      <c r="B4752" s="89"/>
      <c r="C4752" s="89"/>
      <c r="AP4752" s="89"/>
      <c r="AQ4752" s="89"/>
    </row>
    <row r="4753" spans="2:43" ht="12.75">
      <c r="B4753" s="89"/>
      <c r="C4753" s="89"/>
      <c r="AP4753" s="89"/>
      <c r="AQ4753" s="89"/>
    </row>
    <row r="4754" spans="2:43" ht="12.75">
      <c r="B4754" s="89"/>
      <c r="C4754" s="89"/>
      <c r="AP4754" s="89"/>
      <c r="AQ4754" s="89"/>
    </row>
    <row r="4755" spans="2:43" ht="12.75">
      <c r="B4755" s="89"/>
      <c r="C4755" s="89"/>
      <c r="AP4755" s="89"/>
      <c r="AQ4755" s="89"/>
    </row>
    <row r="4756" spans="2:43" ht="12.75">
      <c r="B4756" s="89"/>
      <c r="C4756" s="89"/>
      <c r="AP4756" s="89"/>
      <c r="AQ4756" s="89"/>
    </row>
    <row r="4757" spans="2:43" ht="12.75">
      <c r="B4757" s="89"/>
      <c r="C4757" s="89"/>
      <c r="AP4757" s="89"/>
      <c r="AQ4757" s="89"/>
    </row>
    <row r="4758" spans="2:43" ht="12.75">
      <c r="B4758" s="89"/>
      <c r="C4758" s="89"/>
      <c r="AP4758" s="89"/>
      <c r="AQ4758" s="89"/>
    </row>
    <row r="4759" spans="2:43" ht="12.75">
      <c r="B4759" s="89"/>
      <c r="C4759" s="89"/>
      <c r="AP4759" s="89"/>
      <c r="AQ4759" s="89"/>
    </row>
    <row r="4760" spans="2:43" ht="12.75">
      <c r="B4760" s="89"/>
      <c r="C4760" s="89"/>
      <c r="AP4760" s="89"/>
      <c r="AQ4760" s="89"/>
    </row>
    <row r="4761" spans="2:43" ht="12.75">
      <c r="B4761" s="89"/>
      <c r="C4761" s="89"/>
      <c r="AP4761" s="89"/>
      <c r="AQ4761" s="89"/>
    </row>
    <row r="4762" spans="2:43" ht="12.75">
      <c r="B4762" s="89"/>
      <c r="C4762" s="89"/>
      <c r="AP4762" s="89"/>
      <c r="AQ4762" s="89"/>
    </row>
    <row r="4763" spans="2:43" ht="12.75">
      <c r="B4763" s="89"/>
      <c r="C4763" s="89"/>
      <c r="AP4763" s="89"/>
      <c r="AQ4763" s="89"/>
    </row>
    <row r="4764" spans="2:43" ht="12.75">
      <c r="B4764" s="89"/>
      <c r="C4764" s="89"/>
      <c r="AP4764" s="89"/>
      <c r="AQ4764" s="89"/>
    </row>
    <row r="4765" spans="2:43" ht="12.75">
      <c r="B4765" s="89"/>
      <c r="C4765" s="89"/>
      <c r="AP4765" s="89"/>
      <c r="AQ4765" s="89"/>
    </row>
    <row r="4766" spans="2:43" ht="12.75">
      <c r="B4766" s="89"/>
      <c r="C4766" s="89"/>
      <c r="AP4766" s="89"/>
      <c r="AQ4766" s="89"/>
    </row>
    <row r="4767" spans="2:43" ht="12.75">
      <c r="B4767" s="89"/>
      <c r="C4767" s="89"/>
      <c r="AP4767" s="89"/>
      <c r="AQ4767" s="89"/>
    </row>
    <row r="4768" spans="2:43" ht="12.75">
      <c r="B4768" s="89"/>
      <c r="C4768" s="89"/>
      <c r="AP4768" s="89"/>
      <c r="AQ4768" s="89"/>
    </row>
    <row r="4769" spans="2:43" ht="12.75">
      <c r="B4769" s="89"/>
      <c r="C4769" s="89"/>
      <c r="AP4769" s="89"/>
      <c r="AQ4769" s="89"/>
    </row>
    <row r="4770" spans="2:43" ht="12.75">
      <c r="B4770" s="89"/>
      <c r="C4770" s="89"/>
      <c r="AP4770" s="89"/>
      <c r="AQ4770" s="89"/>
    </row>
    <row r="4771" spans="2:43" ht="12.75">
      <c r="B4771" s="89"/>
      <c r="C4771" s="89"/>
      <c r="AP4771" s="89"/>
      <c r="AQ4771" s="89"/>
    </row>
    <row r="4772" spans="2:43" ht="12.75">
      <c r="B4772" s="89"/>
      <c r="C4772" s="89"/>
      <c r="AP4772" s="89"/>
      <c r="AQ4772" s="89"/>
    </row>
    <row r="4773" spans="2:43" ht="12.75">
      <c r="B4773" s="89"/>
      <c r="C4773" s="89"/>
      <c r="AP4773" s="89"/>
      <c r="AQ4773" s="89"/>
    </row>
    <row r="4774" spans="2:43" ht="12.75">
      <c r="B4774" s="89"/>
      <c r="C4774" s="89"/>
      <c r="AP4774" s="89"/>
      <c r="AQ4774" s="89"/>
    </row>
    <row r="4775" spans="2:43" ht="12.75">
      <c r="B4775" s="89"/>
      <c r="C4775" s="89"/>
      <c r="AP4775" s="89"/>
      <c r="AQ4775" s="89"/>
    </row>
    <row r="4776" spans="2:43" ht="12.75">
      <c r="B4776" s="89"/>
      <c r="C4776" s="89"/>
      <c r="AP4776" s="89"/>
      <c r="AQ4776" s="89"/>
    </row>
    <row r="4777" spans="2:43" ht="12.75">
      <c r="B4777" s="89"/>
      <c r="C4777" s="89"/>
      <c r="AP4777" s="89"/>
      <c r="AQ4777" s="89"/>
    </row>
    <row r="4778" spans="2:43" ht="12.75">
      <c r="B4778" s="89"/>
      <c r="C4778" s="89"/>
      <c r="AP4778" s="89"/>
      <c r="AQ4778" s="89"/>
    </row>
    <row r="4779" spans="2:43" ht="12.75">
      <c r="B4779" s="89"/>
      <c r="C4779" s="89"/>
      <c r="AP4779" s="89"/>
      <c r="AQ4779" s="89"/>
    </row>
    <row r="4780" spans="2:43" ht="12.75">
      <c r="B4780" s="89"/>
      <c r="C4780" s="89"/>
      <c r="AP4780" s="89"/>
      <c r="AQ4780" s="89"/>
    </row>
    <row r="4781" spans="2:43" ht="12.75">
      <c r="B4781" s="89"/>
      <c r="C4781" s="89"/>
      <c r="AP4781" s="89"/>
      <c r="AQ4781" s="89"/>
    </row>
    <row r="4782" spans="2:43" ht="12.75">
      <c r="B4782" s="89"/>
      <c r="C4782" s="89"/>
      <c r="AP4782" s="89"/>
      <c r="AQ4782" s="89"/>
    </row>
    <row r="4783" spans="2:43" ht="12.75">
      <c r="B4783" s="89"/>
      <c r="C4783" s="89"/>
      <c r="AP4783" s="89"/>
      <c r="AQ4783" s="89"/>
    </row>
    <row r="4784" spans="2:43" ht="12.75">
      <c r="B4784" s="89"/>
      <c r="C4784" s="89"/>
      <c r="AP4784" s="89"/>
      <c r="AQ4784" s="89"/>
    </row>
    <row r="4785" spans="2:43" ht="12.75">
      <c r="B4785" s="89"/>
      <c r="C4785" s="89"/>
      <c r="AP4785" s="89"/>
      <c r="AQ4785" s="89"/>
    </row>
    <row r="4786" spans="2:43" ht="12.75">
      <c r="B4786" s="89"/>
      <c r="C4786" s="89"/>
      <c r="AP4786" s="89"/>
      <c r="AQ4786" s="89"/>
    </row>
    <row r="4787" spans="2:43" ht="12.75">
      <c r="B4787" s="89"/>
      <c r="C4787" s="89"/>
      <c r="AP4787" s="89"/>
      <c r="AQ4787" s="89"/>
    </row>
    <row r="4788" spans="2:43" ht="12.75">
      <c r="B4788" s="89"/>
      <c r="C4788" s="89"/>
      <c r="AP4788" s="89"/>
      <c r="AQ4788" s="89"/>
    </row>
    <row r="4789" spans="2:43" ht="12.75">
      <c r="B4789" s="89"/>
      <c r="C4789" s="89"/>
      <c r="AP4789" s="89"/>
      <c r="AQ4789" s="89"/>
    </row>
    <row r="4790" spans="2:43" ht="12.75">
      <c r="B4790" s="89"/>
      <c r="C4790" s="89"/>
      <c r="AP4790" s="89"/>
      <c r="AQ4790" s="89"/>
    </row>
    <row r="4791" spans="2:43" ht="12.75">
      <c r="B4791" s="89"/>
      <c r="C4791" s="89"/>
      <c r="AP4791" s="89"/>
      <c r="AQ4791" s="89"/>
    </row>
    <row r="4792" spans="2:43" ht="12.75">
      <c r="B4792" s="89"/>
      <c r="C4792" s="89"/>
      <c r="AP4792" s="89"/>
      <c r="AQ4792" s="89"/>
    </row>
    <row r="4793" spans="2:43" ht="12.75">
      <c r="B4793" s="89"/>
      <c r="C4793" s="89"/>
      <c r="AP4793" s="89"/>
      <c r="AQ4793" s="89"/>
    </row>
    <row r="4794" spans="2:43" ht="12.75">
      <c r="B4794" s="89"/>
      <c r="C4794" s="89"/>
      <c r="AP4794" s="89"/>
      <c r="AQ4794" s="89"/>
    </row>
    <row r="4795" spans="2:43" ht="12.75">
      <c r="B4795" s="89"/>
      <c r="C4795" s="89"/>
      <c r="AP4795" s="89"/>
      <c r="AQ4795" s="89"/>
    </row>
    <row r="4796" spans="2:43" ht="12.75">
      <c r="B4796" s="89"/>
      <c r="C4796" s="89"/>
      <c r="AP4796" s="89"/>
      <c r="AQ4796" s="89"/>
    </row>
    <row r="4797" spans="2:43" ht="12.75">
      <c r="B4797" s="89"/>
      <c r="C4797" s="89"/>
      <c r="AP4797" s="89"/>
      <c r="AQ4797" s="89"/>
    </row>
    <row r="4798" spans="2:43" ht="12.75">
      <c r="B4798" s="89"/>
      <c r="C4798" s="89"/>
      <c r="AP4798" s="89"/>
      <c r="AQ4798" s="89"/>
    </row>
    <row r="4799" spans="2:43" ht="12.75">
      <c r="B4799" s="89"/>
      <c r="C4799" s="89"/>
      <c r="AP4799" s="89"/>
      <c r="AQ4799" s="89"/>
    </row>
    <row r="4800" spans="2:43" ht="12.75">
      <c r="B4800" s="89"/>
      <c r="C4800" s="89"/>
      <c r="AP4800" s="89"/>
      <c r="AQ4800" s="89"/>
    </row>
    <row r="4801" spans="2:43" ht="12.75">
      <c r="B4801" s="89"/>
      <c r="C4801" s="89"/>
      <c r="AP4801" s="89"/>
      <c r="AQ4801" s="89"/>
    </row>
    <row r="4802" spans="2:43" ht="12.75">
      <c r="B4802" s="89"/>
      <c r="C4802" s="89"/>
      <c r="AP4802" s="89"/>
      <c r="AQ4802" s="89"/>
    </row>
    <row r="4803" spans="2:43" ht="12.75">
      <c r="B4803" s="89"/>
      <c r="C4803" s="89"/>
      <c r="AP4803" s="89"/>
      <c r="AQ4803" s="89"/>
    </row>
    <row r="4804" spans="2:43" ht="12.75">
      <c r="B4804" s="89"/>
      <c r="C4804" s="89"/>
      <c r="AP4804" s="89"/>
      <c r="AQ4804" s="89"/>
    </row>
    <row r="4805" spans="2:43" ht="12.75">
      <c r="B4805" s="89"/>
      <c r="C4805" s="89"/>
      <c r="AP4805" s="89"/>
      <c r="AQ4805" s="89"/>
    </row>
    <row r="4806" spans="2:43" ht="12.75">
      <c r="B4806" s="89"/>
      <c r="C4806" s="89"/>
      <c r="AP4806" s="89"/>
      <c r="AQ4806" s="89"/>
    </row>
    <row r="4807" spans="2:43" ht="12.75">
      <c r="B4807" s="89"/>
      <c r="C4807" s="89"/>
      <c r="AP4807" s="89"/>
      <c r="AQ4807" s="89"/>
    </row>
    <row r="4808" spans="2:43" ht="12.75">
      <c r="B4808" s="89"/>
      <c r="C4808" s="89"/>
      <c r="AP4808" s="89"/>
      <c r="AQ4808" s="89"/>
    </row>
    <row r="4809" spans="2:43" ht="12.75">
      <c r="B4809" s="89"/>
      <c r="C4809" s="89"/>
      <c r="AP4809" s="89"/>
      <c r="AQ4809" s="89"/>
    </row>
    <row r="4810" spans="2:43" ht="12.75">
      <c r="B4810" s="89"/>
      <c r="C4810" s="89"/>
      <c r="AP4810" s="89"/>
      <c r="AQ4810" s="89"/>
    </row>
    <row r="4811" spans="2:43" ht="12.75">
      <c r="B4811" s="89"/>
      <c r="C4811" s="89"/>
      <c r="AP4811" s="89"/>
      <c r="AQ4811" s="89"/>
    </row>
    <row r="4812" spans="2:43" ht="12.75">
      <c r="B4812" s="89"/>
      <c r="C4812" s="89"/>
      <c r="AP4812" s="89"/>
      <c r="AQ4812" s="89"/>
    </row>
    <row r="4813" spans="2:43" ht="12.75">
      <c r="B4813" s="89"/>
      <c r="C4813" s="89"/>
      <c r="AP4813" s="89"/>
      <c r="AQ4813" s="89"/>
    </row>
    <row r="4814" spans="2:43" ht="12.75">
      <c r="B4814" s="89"/>
      <c r="C4814" s="89"/>
      <c r="AP4814" s="89"/>
      <c r="AQ4814" s="89"/>
    </row>
    <row r="4815" spans="2:43" ht="12.75">
      <c r="B4815" s="89"/>
      <c r="C4815" s="89"/>
      <c r="AP4815" s="89"/>
      <c r="AQ4815" s="89"/>
    </row>
    <row r="4816" spans="2:43" ht="12.75">
      <c r="B4816" s="89"/>
      <c r="C4816" s="89"/>
      <c r="AP4816" s="89"/>
      <c r="AQ4816" s="89"/>
    </row>
    <row r="4817" spans="2:43" ht="12.75">
      <c r="B4817" s="89"/>
      <c r="C4817" s="89"/>
      <c r="AP4817" s="89"/>
      <c r="AQ4817" s="89"/>
    </row>
    <row r="4818" spans="2:43" ht="12.75">
      <c r="B4818" s="89"/>
      <c r="C4818" s="89"/>
      <c r="AP4818" s="89"/>
      <c r="AQ4818" s="89"/>
    </row>
    <row r="4819" spans="2:43" ht="12.75">
      <c r="B4819" s="89"/>
      <c r="C4819" s="89"/>
      <c r="AP4819" s="89"/>
      <c r="AQ4819" s="89"/>
    </row>
    <row r="4820" spans="2:43" ht="12.75">
      <c r="B4820" s="89"/>
      <c r="C4820" s="89"/>
      <c r="AP4820" s="89"/>
      <c r="AQ4820" s="89"/>
    </row>
    <row r="4821" spans="2:43" ht="12.75">
      <c r="B4821" s="89"/>
      <c r="C4821" s="89"/>
      <c r="AP4821" s="89"/>
      <c r="AQ4821" s="89"/>
    </row>
    <row r="4822" spans="2:43" ht="12.75">
      <c r="B4822" s="89"/>
      <c r="C4822" s="89"/>
      <c r="AP4822" s="89"/>
      <c r="AQ4822" s="89"/>
    </row>
    <row r="4823" spans="2:43" ht="12.75">
      <c r="B4823" s="89"/>
      <c r="C4823" s="89"/>
      <c r="AP4823" s="89"/>
      <c r="AQ4823" s="89"/>
    </row>
    <row r="4824" spans="2:43" ht="12.75">
      <c r="B4824" s="89"/>
      <c r="C4824" s="89"/>
      <c r="AP4824" s="89"/>
      <c r="AQ4824" s="89"/>
    </row>
    <row r="4825" spans="2:43" ht="12.75">
      <c r="B4825" s="89"/>
      <c r="C4825" s="89"/>
      <c r="AP4825" s="89"/>
      <c r="AQ4825" s="89"/>
    </row>
    <row r="4826" spans="2:43" ht="12.75">
      <c r="B4826" s="89"/>
      <c r="C4826" s="89"/>
      <c r="AP4826" s="89"/>
      <c r="AQ4826" s="89"/>
    </row>
    <row r="4827" spans="2:43" ht="12.75">
      <c r="B4827" s="89"/>
      <c r="C4827" s="89"/>
      <c r="AP4827" s="89"/>
      <c r="AQ4827" s="89"/>
    </row>
    <row r="4828" spans="2:43" ht="12.75">
      <c r="B4828" s="89"/>
      <c r="C4828" s="89"/>
      <c r="AP4828" s="89"/>
      <c r="AQ4828" s="89"/>
    </row>
    <row r="4829" spans="2:43" ht="12.75">
      <c r="B4829" s="89"/>
      <c r="C4829" s="89"/>
      <c r="AP4829" s="89"/>
      <c r="AQ4829" s="89"/>
    </row>
    <row r="4830" spans="2:43" ht="12.75">
      <c r="B4830" s="89"/>
      <c r="C4830" s="89"/>
      <c r="AP4830" s="89"/>
      <c r="AQ4830" s="89"/>
    </row>
    <row r="4831" spans="2:43" ht="12.75">
      <c r="B4831" s="89"/>
      <c r="C4831" s="89"/>
      <c r="AP4831" s="89"/>
      <c r="AQ4831" s="89"/>
    </row>
    <row r="4832" spans="2:43" ht="12.75">
      <c r="B4832" s="89"/>
      <c r="C4832" s="89"/>
      <c r="AP4832" s="89"/>
      <c r="AQ4832" s="89"/>
    </row>
    <row r="4833" spans="2:43" ht="12.75">
      <c r="B4833" s="89"/>
      <c r="C4833" s="89"/>
      <c r="AP4833" s="89"/>
      <c r="AQ4833" s="89"/>
    </row>
    <row r="4834" spans="2:43" ht="12.75">
      <c r="B4834" s="89"/>
      <c r="C4834" s="89"/>
      <c r="AP4834" s="89"/>
      <c r="AQ4834" s="89"/>
    </row>
    <row r="4835" spans="2:43" ht="12.75">
      <c r="B4835" s="89"/>
      <c r="C4835" s="89"/>
      <c r="AP4835" s="89"/>
      <c r="AQ4835" s="89"/>
    </row>
    <row r="4836" spans="2:43" ht="12.75">
      <c r="B4836" s="89"/>
      <c r="C4836" s="89"/>
      <c r="AP4836" s="89"/>
      <c r="AQ4836" s="89"/>
    </row>
    <row r="4837" spans="2:43" ht="12.75">
      <c r="B4837" s="89"/>
      <c r="C4837" s="89"/>
      <c r="AP4837" s="89"/>
      <c r="AQ4837" s="89"/>
    </row>
    <row r="4838" spans="2:43" ht="12.75">
      <c r="B4838" s="89"/>
      <c r="C4838" s="89"/>
      <c r="AP4838" s="89"/>
      <c r="AQ4838" s="89"/>
    </row>
    <row r="4839" spans="2:43" ht="12.75">
      <c r="B4839" s="89"/>
      <c r="C4839" s="89"/>
      <c r="AP4839" s="89"/>
      <c r="AQ4839" s="89"/>
    </row>
    <row r="4840" spans="2:43" ht="12.75">
      <c r="B4840" s="89"/>
      <c r="C4840" s="89"/>
      <c r="AP4840" s="89"/>
      <c r="AQ4840" s="89"/>
    </row>
    <row r="4841" spans="2:43" ht="12.75">
      <c r="B4841" s="89"/>
      <c r="C4841" s="89"/>
      <c r="AP4841" s="89"/>
      <c r="AQ4841" s="89"/>
    </row>
    <row r="4842" spans="2:43" ht="12.75">
      <c r="B4842" s="89"/>
      <c r="C4842" s="89"/>
      <c r="AP4842" s="89"/>
      <c r="AQ4842" s="89"/>
    </row>
    <row r="4843" spans="2:43" ht="12.75">
      <c r="B4843" s="89"/>
      <c r="C4843" s="89"/>
      <c r="AP4843" s="89"/>
      <c r="AQ4843" s="89"/>
    </row>
    <row r="4844" spans="2:43" ht="12.75">
      <c r="B4844" s="89"/>
      <c r="C4844" s="89"/>
      <c r="AP4844" s="89"/>
      <c r="AQ4844" s="89"/>
    </row>
    <row r="4845" spans="2:43" ht="12.75">
      <c r="B4845" s="89"/>
      <c r="C4845" s="89"/>
      <c r="AP4845" s="89"/>
      <c r="AQ4845" s="89"/>
    </row>
    <row r="4846" spans="2:43" ht="12.75">
      <c r="B4846" s="89"/>
      <c r="C4846" s="89"/>
      <c r="AP4846" s="89"/>
      <c r="AQ4846" s="89"/>
    </row>
    <row r="4847" spans="2:43" ht="12.75">
      <c r="B4847" s="89"/>
      <c r="C4847" s="89"/>
      <c r="AP4847" s="89"/>
      <c r="AQ4847" s="89"/>
    </row>
    <row r="4848" spans="2:43" ht="12.75">
      <c r="B4848" s="89"/>
      <c r="C4848" s="89"/>
      <c r="AP4848" s="89"/>
      <c r="AQ4848" s="89"/>
    </row>
    <row r="4849" spans="2:43" ht="12.75">
      <c r="B4849" s="89"/>
      <c r="C4849" s="89"/>
      <c r="AP4849" s="89"/>
      <c r="AQ4849" s="89"/>
    </row>
    <row r="4850" spans="2:43" ht="12.75">
      <c r="B4850" s="89"/>
      <c r="C4850" s="89"/>
      <c r="AP4850" s="89"/>
      <c r="AQ4850" s="89"/>
    </row>
    <row r="4851" spans="2:43" ht="12.75">
      <c r="B4851" s="89"/>
      <c r="C4851" s="89"/>
      <c r="AP4851" s="89"/>
      <c r="AQ4851" s="89"/>
    </row>
    <row r="4852" spans="2:43" ht="12.75">
      <c r="B4852" s="89"/>
      <c r="C4852" s="89"/>
      <c r="AP4852" s="89"/>
      <c r="AQ4852" s="89"/>
    </row>
    <row r="4853" spans="2:43" ht="12.75">
      <c r="B4853" s="89"/>
      <c r="C4853" s="89"/>
      <c r="AP4853" s="89"/>
      <c r="AQ4853" s="89"/>
    </row>
    <row r="4854" spans="2:43" ht="12.75">
      <c r="B4854" s="89"/>
      <c r="C4854" s="89"/>
      <c r="AP4854" s="89"/>
      <c r="AQ4854" s="89"/>
    </row>
    <row r="4855" spans="2:43" ht="12.75">
      <c r="B4855" s="89"/>
      <c r="C4855" s="89"/>
      <c r="AP4855" s="89"/>
      <c r="AQ4855" s="89"/>
    </row>
    <row r="4856" spans="2:43" ht="12.75">
      <c r="B4856" s="89"/>
      <c r="C4856" s="89"/>
      <c r="AP4856" s="89"/>
      <c r="AQ4856" s="89"/>
    </row>
    <row r="4857" spans="2:43" ht="12.75">
      <c r="B4857" s="89"/>
      <c r="C4857" s="89"/>
      <c r="AP4857" s="89"/>
      <c r="AQ4857" s="89"/>
    </row>
    <row r="4858" spans="2:43" ht="12.75">
      <c r="B4858" s="89"/>
      <c r="C4858" s="89"/>
      <c r="AP4858" s="89"/>
      <c r="AQ4858" s="89"/>
    </row>
    <row r="4859" spans="2:43" ht="12.75">
      <c r="B4859" s="89"/>
      <c r="C4859" s="89"/>
      <c r="AP4859" s="89"/>
      <c r="AQ4859" s="89"/>
    </row>
    <row r="4860" spans="2:43" ht="12.75">
      <c r="B4860" s="89"/>
      <c r="C4860" s="89"/>
      <c r="AP4860" s="89"/>
      <c r="AQ4860" s="89"/>
    </row>
    <row r="4861" spans="2:43" ht="12.75">
      <c r="B4861" s="89"/>
      <c r="C4861" s="89"/>
      <c r="AP4861" s="89"/>
      <c r="AQ4861" s="89"/>
    </row>
    <row r="4862" spans="2:43" ht="12.75">
      <c r="B4862" s="89"/>
      <c r="C4862" s="89"/>
      <c r="AP4862" s="89"/>
      <c r="AQ4862" s="89"/>
    </row>
    <row r="4863" spans="2:43" ht="12.75">
      <c r="B4863" s="89"/>
      <c r="C4863" s="89"/>
      <c r="AP4863" s="89"/>
      <c r="AQ4863" s="89"/>
    </row>
    <row r="4864" spans="2:43" ht="12.75">
      <c r="B4864" s="89"/>
      <c r="C4864" s="89"/>
      <c r="AP4864" s="89"/>
      <c r="AQ4864" s="89"/>
    </row>
    <row r="4865" spans="2:43" ht="12.75">
      <c r="B4865" s="89"/>
      <c r="C4865" s="89"/>
      <c r="AP4865" s="89"/>
      <c r="AQ4865" s="89"/>
    </row>
    <row r="4866" spans="2:43" ht="12.75">
      <c r="B4866" s="89"/>
      <c r="C4866" s="89"/>
      <c r="AP4866" s="89"/>
      <c r="AQ4866" s="89"/>
    </row>
    <row r="4867" spans="2:43" ht="12.75">
      <c r="B4867" s="89"/>
      <c r="C4867" s="89"/>
      <c r="AP4867" s="89"/>
      <c r="AQ4867" s="89"/>
    </row>
    <row r="4868" spans="2:43" ht="12.75">
      <c r="B4868" s="89"/>
      <c r="C4868" s="89"/>
      <c r="AP4868" s="89"/>
      <c r="AQ4868" s="89"/>
    </row>
    <row r="4869" spans="2:43" ht="12.75">
      <c r="B4869" s="89"/>
      <c r="C4869" s="89"/>
      <c r="AP4869" s="89"/>
      <c r="AQ4869" s="89"/>
    </row>
    <row r="4870" spans="2:43" ht="12.75">
      <c r="B4870" s="89"/>
      <c r="C4870" s="89"/>
      <c r="AP4870" s="89"/>
      <c r="AQ4870" s="89"/>
    </row>
    <row r="4871" spans="2:43" ht="12.75">
      <c r="B4871" s="89"/>
      <c r="C4871" s="89"/>
      <c r="AP4871" s="89"/>
      <c r="AQ4871" s="89"/>
    </row>
    <row r="4872" spans="2:43" ht="12.75">
      <c r="B4872" s="89"/>
      <c r="C4872" s="89"/>
      <c r="AP4872" s="89"/>
      <c r="AQ4872" s="89"/>
    </row>
    <row r="4873" spans="2:43" ht="12.75">
      <c r="B4873" s="89"/>
      <c r="C4873" s="89"/>
      <c r="AP4873" s="89"/>
      <c r="AQ4873" s="89"/>
    </row>
    <row r="4874" spans="2:43" ht="12.75">
      <c r="B4874" s="89"/>
      <c r="C4874" s="89"/>
      <c r="AP4874" s="89"/>
      <c r="AQ4874" s="89"/>
    </row>
    <row r="4875" spans="2:43" ht="12.75">
      <c r="B4875" s="89"/>
      <c r="C4875" s="89"/>
      <c r="AP4875" s="89"/>
      <c r="AQ4875" s="89"/>
    </row>
    <row r="4876" spans="2:43" ht="12.75">
      <c r="B4876" s="89"/>
      <c r="C4876" s="89"/>
      <c r="AP4876" s="89"/>
      <c r="AQ4876" s="89"/>
    </row>
    <row r="4877" spans="2:43" ht="12.75">
      <c r="B4877" s="89"/>
      <c r="C4877" s="89"/>
      <c r="AP4877" s="89"/>
      <c r="AQ4877" s="89"/>
    </row>
    <row r="4878" spans="2:43" ht="12.75">
      <c r="B4878" s="89"/>
      <c r="C4878" s="89"/>
      <c r="AP4878" s="89"/>
      <c r="AQ4878" s="89"/>
    </row>
    <row r="4879" spans="2:43" ht="12.75">
      <c r="B4879" s="89"/>
      <c r="C4879" s="89"/>
      <c r="AP4879" s="89"/>
      <c r="AQ4879" s="89"/>
    </row>
    <row r="4880" spans="2:43" ht="12.75">
      <c r="B4880" s="89"/>
      <c r="C4880" s="89"/>
      <c r="AP4880" s="89"/>
      <c r="AQ4880" s="89"/>
    </row>
    <row r="4881" spans="2:43" ht="12.75">
      <c r="B4881" s="89"/>
      <c r="C4881" s="89"/>
      <c r="AP4881" s="89"/>
      <c r="AQ4881" s="89"/>
    </row>
    <row r="4882" spans="2:43" ht="12.75">
      <c r="B4882" s="89"/>
      <c r="C4882" s="89"/>
      <c r="AP4882" s="89"/>
      <c r="AQ4882" s="89"/>
    </row>
    <row r="4883" spans="2:43" ht="12.75">
      <c r="B4883" s="89"/>
      <c r="C4883" s="89"/>
      <c r="AP4883" s="89"/>
      <c r="AQ4883" s="89"/>
    </row>
    <row r="4884" spans="2:43" ht="12.75">
      <c r="B4884" s="89"/>
      <c r="C4884" s="89"/>
      <c r="AP4884" s="89"/>
      <c r="AQ4884" s="89"/>
    </row>
    <row r="4885" spans="2:43" ht="12.75">
      <c r="B4885" s="89"/>
      <c r="C4885" s="89"/>
      <c r="AP4885" s="89"/>
      <c r="AQ4885" s="89"/>
    </row>
    <row r="4886" spans="2:43" ht="12.75">
      <c r="B4886" s="89"/>
      <c r="C4886" s="89"/>
      <c r="AP4886" s="89"/>
      <c r="AQ4886" s="89"/>
    </row>
    <row r="4887" spans="2:43" ht="12.75">
      <c r="B4887" s="89"/>
      <c r="C4887" s="89"/>
      <c r="AP4887" s="89"/>
      <c r="AQ4887" s="89"/>
    </row>
    <row r="4888" spans="2:43" ht="12.75">
      <c r="B4888" s="89"/>
      <c r="C4888" s="89"/>
      <c r="AP4888" s="89"/>
      <c r="AQ4888" s="89"/>
    </row>
    <row r="4889" spans="2:43" ht="12.75">
      <c r="B4889" s="89"/>
      <c r="C4889" s="89"/>
      <c r="AP4889" s="89"/>
      <c r="AQ4889" s="89"/>
    </row>
    <row r="4890" spans="2:43" ht="12.75">
      <c r="B4890" s="89"/>
      <c r="C4890" s="89"/>
      <c r="AP4890" s="89"/>
      <c r="AQ4890" s="89"/>
    </row>
    <row r="4891" spans="2:43" ht="12.75">
      <c r="B4891" s="89"/>
      <c r="C4891" s="89"/>
      <c r="AP4891" s="89"/>
      <c r="AQ4891" s="89"/>
    </row>
    <row r="4892" spans="2:43" ht="12.75">
      <c r="B4892" s="89"/>
      <c r="C4892" s="89"/>
      <c r="AP4892" s="89"/>
      <c r="AQ4892" s="89"/>
    </row>
    <row r="4893" spans="2:43" ht="12.75">
      <c r="B4893" s="89"/>
      <c r="C4893" s="89"/>
      <c r="AP4893" s="89"/>
      <c r="AQ4893" s="89"/>
    </row>
    <row r="4894" spans="2:43" ht="12.75">
      <c r="B4894" s="89"/>
      <c r="C4894" s="89"/>
      <c r="AP4894" s="89"/>
      <c r="AQ4894" s="89"/>
    </row>
    <row r="4895" spans="2:43" ht="12.75">
      <c r="B4895" s="89"/>
      <c r="C4895" s="89"/>
      <c r="AP4895" s="89"/>
      <c r="AQ4895" s="89"/>
    </row>
    <row r="4896" spans="2:43" ht="12.75">
      <c r="B4896" s="89"/>
      <c r="C4896" s="89"/>
      <c r="AP4896" s="89"/>
      <c r="AQ4896" s="89"/>
    </row>
    <row r="4897" spans="2:43" ht="12.75">
      <c r="B4897" s="89"/>
      <c r="C4897" s="89"/>
      <c r="AP4897" s="89"/>
      <c r="AQ4897" s="89"/>
    </row>
    <row r="4898" spans="2:43" ht="12.75">
      <c r="B4898" s="89"/>
      <c r="C4898" s="89"/>
      <c r="AP4898" s="89"/>
      <c r="AQ4898" s="89"/>
    </row>
    <row r="4899" spans="2:43" ht="12.75">
      <c r="B4899" s="89"/>
      <c r="C4899" s="89"/>
      <c r="AP4899" s="89"/>
      <c r="AQ4899" s="89"/>
    </row>
    <row r="4900" spans="2:43" ht="12.75">
      <c r="B4900" s="89"/>
      <c r="C4900" s="89"/>
      <c r="AP4900" s="89"/>
      <c r="AQ4900" s="89"/>
    </row>
    <row r="4901" spans="2:43" ht="12.75">
      <c r="B4901" s="89"/>
      <c r="C4901" s="89"/>
      <c r="AP4901" s="89"/>
      <c r="AQ4901" s="89"/>
    </row>
    <row r="4902" spans="2:43" ht="12.75">
      <c r="B4902" s="89"/>
      <c r="C4902" s="89"/>
      <c r="AP4902" s="89"/>
      <c r="AQ4902" s="89"/>
    </row>
    <row r="4903" spans="2:43" ht="12.75">
      <c r="B4903" s="89"/>
      <c r="C4903" s="89"/>
      <c r="AP4903" s="89"/>
      <c r="AQ4903" s="89"/>
    </row>
    <row r="4904" spans="2:43" ht="12.75">
      <c r="B4904" s="89"/>
      <c r="C4904" s="89"/>
      <c r="AP4904" s="89"/>
      <c r="AQ4904" s="89"/>
    </row>
    <row r="4905" spans="2:43" ht="12.75">
      <c r="B4905" s="89"/>
      <c r="C4905" s="89"/>
      <c r="AP4905" s="89"/>
      <c r="AQ4905" s="89"/>
    </row>
    <row r="4906" spans="2:43" ht="12.75">
      <c r="B4906" s="89"/>
      <c r="C4906" s="89"/>
      <c r="AP4906" s="89"/>
      <c r="AQ4906" s="89"/>
    </row>
    <row r="4907" spans="2:43" ht="12.75">
      <c r="B4907" s="89"/>
      <c r="C4907" s="89"/>
      <c r="AP4907" s="89"/>
      <c r="AQ4907" s="89"/>
    </row>
    <row r="4908" spans="2:43" ht="12.75">
      <c r="B4908" s="89"/>
      <c r="C4908" s="89"/>
      <c r="AP4908" s="89"/>
      <c r="AQ4908" s="89"/>
    </row>
    <row r="4909" spans="2:43" ht="12.75">
      <c r="B4909" s="89"/>
      <c r="C4909" s="89"/>
      <c r="AP4909" s="89"/>
      <c r="AQ4909" s="89"/>
    </row>
    <row r="4910" spans="2:43" ht="12.75">
      <c r="B4910" s="89"/>
      <c r="C4910" s="89"/>
      <c r="AP4910" s="89"/>
      <c r="AQ4910" s="89"/>
    </row>
    <row r="4911" spans="2:43" ht="12.75">
      <c r="B4911" s="89"/>
      <c r="C4911" s="89"/>
      <c r="AP4911" s="89"/>
      <c r="AQ4911" s="89"/>
    </row>
    <row r="4912" spans="2:43" ht="12.75">
      <c r="B4912" s="89"/>
      <c r="C4912" s="89"/>
      <c r="AP4912" s="89"/>
      <c r="AQ4912" s="89"/>
    </row>
    <row r="4913" spans="2:43" ht="12.75">
      <c r="B4913" s="89"/>
      <c r="C4913" s="89"/>
      <c r="AP4913" s="89"/>
      <c r="AQ4913" s="89"/>
    </row>
    <row r="4914" spans="2:43" ht="12.75">
      <c r="B4914" s="89"/>
      <c r="C4914" s="89"/>
      <c r="AP4914" s="89"/>
      <c r="AQ4914" s="89"/>
    </row>
    <row r="4915" spans="2:43" ht="12.75">
      <c r="B4915" s="89"/>
      <c r="C4915" s="89"/>
      <c r="AP4915" s="89"/>
      <c r="AQ4915" s="89"/>
    </row>
    <row r="4916" spans="2:43" ht="12.75">
      <c r="B4916" s="89"/>
      <c r="C4916" s="89"/>
      <c r="AP4916" s="89"/>
      <c r="AQ4916" s="89"/>
    </row>
    <row r="4917" spans="2:43" ht="12.75">
      <c r="B4917" s="89"/>
      <c r="C4917" s="89"/>
      <c r="AP4917" s="89"/>
      <c r="AQ4917" s="89"/>
    </row>
    <row r="4918" spans="2:43" ht="12.75">
      <c r="B4918" s="89"/>
      <c r="C4918" s="89"/>
      <c r="AP4918" s="89"/>
      <c r="AQ4918" s="89"/>
    </row>
    <row r="4919" spans="2:43" ht="12.75">
      <c r="B4919" s="89"/>
      <c r="C4919" s="89"/>
      <c r="AP4919" s="89"/>
      <c r="AQ4919" s="89"/>
    </row>
    <row r="4920" spans="2:43" ht="12.75">
      <c r="B4920" s="89"/>
      <c r="C4920" s="89"/>
      <c r="AP4920" s="89"/>
      <c r="AQ4920" s="89"/>
    </row>
    <row r="4921" spans="2:43" ht="12.75">
      <c r="B4921" s="89"/>
      <c r="C4921" s="89"/>
      <c r="AP4921" s="89"/>
      <c r="AQ4921" s="89"/>
    </row>
    <row r="4922" spans="2:43" ht="12.75">
      <c r="B4922" s="89"/>
      <c r="C4922" s="89"/>
      <c r="AP4922" s="89"/>
      <c r="AQ4922" s="89"/>
    </row>
    <row r="4923" spans="2:43" ht="12.75">
      <c r="B4923" s="89"/>
      <c r="C4923" s="89"/>
      <c r="AP4923" s="89"/>
      <c r="AQ4923" s="89"/>
    </row>
    <row r="4924" spans="2:43" ht="12.75">
      <c r="B4924" s="89"/>
      <c r="C4924" s="89"/>
      <c r="AP4924" s="89"/>
      <c r="AQ4924" s="89"/>
    </row>
    <row r="4925" spans="2:43" ht="12.75">
      <c r="B4925" s="89"/>
      <c r="C4925" s="89"/>
      <c r="AP4925" s="89"/>
      <c r="AQ4925" s="89"/>
    </row>
    <row r="4926" spans="2:43" ht="12.75">
      <c r="B4926" s="89"/>
      <c r="C4926" s="89"/>
      <c r="AP4926" s="89"/>
      <c r="AQ4926" s="89"/>
    </row>
    <row r="4927" spans="2:43" ht="12.75">
      <c r="B4927" s="89"/>
      <c r="C4927" s="89"/>
      <c r="AP4927" s="89"/>
      <c r="AQ4927" s="89"/>
    </row>
    <row r="4928" spans="2:43" ht="12.75">
      <c r="B4928" s="89"/>
      <c r="C4928" s="89"/>
      <c r="AP4928" s="89"/>
      <c r="AQ4928" s="89"/>
    </row>
    <row r="4929" spans="2:43" ht="12.75">
      <c r="B4929" s="89"/>
      <c r="C4929" s="89"/>
      <c r="AP4929" s="89"/>
      <c r="AQ4929" s="89"/>
    </row>
    <row r="4930" spans="2:43" ht="12.75">
      <c r="B4930" s="89"/>
      <c r="C4930" s="89"/>
      <c r="AP4930" s="89"/>
      <c r="AQ4930" s="89"/>
    </row>
    <row r="4931" spans="2:43" ht="12.75">
      <c r="B4931" s="89"/>
      <c r="C4931" s="89"/>
      <c r="AP4931" s="89"/>
      <c r="AQ4931" s="89"/>
    </row>
    <row r="4932" spans="2:43" ht="12.75">
      <c r="B4932" s="89"/>
      <c r="C4932" s="89"/>
      <c r="AP4932" s="89"/>
      <c r="AQ4932" s="89"/>
    </row>
    <row r="4933" spans="2:43" ht="12.75">
      <c r="B4933" s="89"/>
      <c r="C4933" s="89"/>
      <c r="AP4933" s="89"/>
      <c r="AQ4933" s="89"/>
    </row>
    <row r="4934" spans="2:43" ht="12.75">
      <c r="B4934" s="89"/>
      <c r="C4934" s="89"/>
      <c r="AP4934" s="89"/>
      <c r="AQ4934" s="89"/>
    </row>
    <row r="4935" spans="2:43" ht="12.75">
      <c r="B4935" s="89"/>
      <c r="C4935" s="89"/>
      <c r="AP4935" s="89"/>
      <c r="AQ4935" s="89"/>
    </row>
    <row r="4936" spans="2:43" ht="12.75">
      <c r="B4936" s="89"/>
      <c r="C4936" s="89"/>
      <c r="AP4936" s="89"/>
      <c r="AQ4936" s="89"/>
    </row>
    <row r="4937" spans="2:43" ht="12.75">
      <c r="B4937" s="89"/>
      <c r="C4937" s="89"/>
      <c r="AP4937" s="89"/>
      <c r="AQ4937" s="89"/>
    </row>
    <row r="4938" spans="2:43" ht="12.75">
      <c r="B4938" s="89"/>
      <c r="C4938" s="89"/>
      <c r="AP4938" s="89"/>
      <c r="AQ4938" s="89"/>
    </row>
    <row r="4939" spans="2:43" ht="12.75">
      <c r="B4939" s="89"/>
      <c r="C4939" s="89"/>
      <c r="AP4939" s="89"/>
      <c r="AQ4939" s="89"/>
    </row>
    <row r="4940" spans="2:43" ht="12.75">
      <c r="B4940" s="89"/>
      <c r="C4940" s="89"/>
      <c r="AP4940" s="89"/>
      <c r="AQ4940" s="89"/>
    </row>
    <row r="4941" spans="2:43" ht="12.75">
      <c r="B4941" s="89"/>
      <c r="C4941" s="89"/>
      <c r="AP4941" s="89"/>
      <c r="AQ4941" s="89"/>
    </row>
    <row r="4942" spans="2:43" ht="12.75">
      <c r="B4942" s="89"/>
      <c r="C4942" s="89"/>
      <c r="AP4942" s="89"/>
      <c r="AQ4942" s="89"/>
    </row>
    <row r="4943" spans="2:43" ht="12.75">
      <c r="B4943" s="89"/>
      <c r="C4943" s="89"/>
      <c r="AP4943" s="89"/>
      <c r="AQ4943" s="89"/>
    </row>
    <row r="4944" spans="2:43" ht="12.75">
      <c r="B4944" s="89"/>
      <c r="C4944" s="89"/>
      <c r="AP4944" s="89"/>
      <c r="AQ4944" s="89"/>
    </row>
    <row r="4945" spans="2:43" ht="12.75">
      <c r="B4945" s="89"/>
      <c r="C4945" s="89"/>
      <c r="AP4945" s="89"/>
      <c r="AQ4945" s="89"/>
    </row>
    <row r="4946" spans="2:43" ht="12.75">
      <c r="B4946" s="89"/>
      <c r="C4946" s="89"/>
      <c r="AP4946" s="89"/>
      <c r="AQ4946" s="89"/>
    </row>
    <row r="4947" spans="2:43" ht="12.75">
      <c r="B4947" s="89"/>
      <c r="C4947" s="89"/>
      <c r="AP4947" s="89"/>
      <c r="AQ4947" s="89"/>
    </row>
    <row r="4948" spans="2:43" ht="12.75">
      <c r="B4948" s="89"/>
      <c r="C4948" s="89"/>
      <c r="AP4948" s="89"/>
      <c r="AQ4948" s="89"/>
    </row>
    <row r="4949" spans="2:43" ht="12.75">
      <c r="B4949" s="89"/>
      <c r="C4949" s="89"/>
      <c r="AP4949" s="89"/>
      <c r="AQ4949" s="89"/>
    </row>
    <row r="4950" spans="2:43" ht="12.75">
      <c r="B4950" s="89"/>
      <c r="C4950" s="89"/>
      <c r="AP4950" s="89"/>
      <c r="AQ4950" s="89"/>
    </row>
    <row r="4951" spans="2:43" ht="12.75">
      <c r="B4951" s="89"/>
      <c r="C4951" s="89"/>
      <c r="AP4951" s="89"/>
      <c r="AQ4951" s="89"/>
    </row>
    <row r="4952" spans="2:43" ht="12.75">
      <c r="B4952" s="89"/>
      <c r="C4952" s="89"/>
      <c r="AP4952" s="89"/>
      <c r="AQ4952" s="89"/>
    </row>
    <row r="4953" spans="2:43" ht="12.75">
      <c r="B4953" s="89"/>
      <c r="C4953" s="89"/>
      <c r="AP4953" s="89"/>
      <c r="AQ4953" s="89"/>
    </row>
    <row r="4954" spans="2:43" ht="12.75">
      <c r="B4954" s="89"/>
      <c r="C4954" s="89"/>
      <c r="AP4954" s="89"/>
      <c r="AQ4954" s="89"/>
    </row>
    <row r="4955" spans="2:43" ht="12.75">
      <c r="B4955" s="89"/>
      <c r="C4955" s="89"/>
      <c r="AP4955" s="89"/>
      <c r="AQ4955" s="89"/>
    </row>
    <row r="4956" spans="2:43" ht="12.75">
      <c r="B4956" s="89"/>
      <c r="C4956" s="89"/>
      <c r="AP4956" s="89"/>
      <c r="AQ4956" s="89"/>
    </row>
    <row r="4957" spans="2:43" ht="12.75">
      <c r="B4957" s="89"/>
      <c r="C4957" s="89"/>
      <c r="AP4957" s="89"/>
      <c r="AQ4957" s="89"/>
    </row>
    <row r="4958" spans="2:43" ht="12.75">
      <c r="B4958" s="89"/>
      <c r="C4958" s="89"/>
      <c r="AP4958" s="89"/>
      <c r="AQ4958" s="89"/>
    </row>
    <row r="4959" spans="2:43" ht="12.75">
      <c r="B4959" s="89"/>
      <c r="C4959" s="89"/>
      <c r="AP4959" s="89"/>
      <c r="AQ4959" s="89"/>
    </row>
    <row r="4960" spans="2:43" ht="12.75">
      <c r="B4960" s="89"/>
      <c r="C4960" s="89"/>
      <c r="AP4960" s="89"/>
      <c r="AQ4960" s="89"/>
    </row>
    <row r="4961" spans="2:43" ht="12.75">
      <c r="B4961" s="89"/>
      <c r="C4961" s="89"/>
      <c r="AP4961" s="89"/>
      <c r="AQ4961" s="89"/>
    </row>
    <row r="4962" spans="2:43" ht="12.75">
      <c r="B4962" s="89"/>
      <c r="C4962" s="89"/>
      <c r="AP4962" s="89"/>
      <c r="AQ4962" s="89"/>
    </row>
    <row r="4963" spans="2:43" ht="12.75">
      <c r="B4963" s="89"/>
      <c r="C4963" s="89"/>
      <c r="AP4963" s="89"/>
      <c r="AQ4963" s="89"/>
    </row>
    <row r="4964" spans="2:43" ht="12.75">
      <c r="B4964" s="89"/>
      <c r="C4964" s="89"/>
      <c r="AP4964" s="89"/>
      <c r="AQ4964" s="89"/>
    </row>
    <row r="4965" spans="2:43" ht="12.75">
      <c r="B4965" s="89"/>
      <c r="C4965" s="89"/>
      <c r="AP4965" s="89"/>
      <c r="AQ4965" s="89"/>
    </row>
    <row r="4966" spans="2:43" ht="12.75">
      <c r="B4966" s="89"/>
      <c r="C4966" s="89"/>
      <c r="AP4966" s="89"/>
      <c r="AQ4966" s="89"/>
    </row>
    <row r="4967" spans="2:43" ht="12.75">
      <c r="B4967" s="89"/>
      <c r="C4967" s="89"/>
      <c r="AP4967" s="89"/>
      <c r="AQ4967" s="89"/>
    </row>
    <row r="4968" spans="2:43" ht="12.75">
      <c r="B4968" s="89"/>
      <c r="C4968" s="89"/>
      <c r="AP4968" s="89"/>
      <c r="AQ4968" s="89"/>
    </row>
    <row r="4969" spans="2:43" ht="12.75">
      <c r="B4969" s="89"/>
      <c r="C4969" s="89"/>
      <c r="AP4969" s="89"/>
      <c r="AQ4969" s="89"/>
    </row>
    <row r="4970" spans="2:43" ht="12.75">
      <c r="B4970" s="89"/>
      <c r="C4970" s="89"/>
      <c r="AP4970" s="89"/>
      <c r="AQ4970" s="89"/>
    </row>
    <row r="4971" spans="2:43" ht="12.75">
      <c r="B4971" s="89"/>
      <c r="C4971" s="89"/>
      <c r="AP4971" s="89"/>
      <c r="AQ4971" s="89"/>
    </row>
    <row r="4972" spans="2:43" ht="12.75">
      <c r="B4972" s="89"/>
      <c r="C4972" s="89"/>
      <c r="AP4972" s="89"/>
      <c r="AQ4972" s="89"/>
    </row>
    <row r="4973" spans="2:43" ht="12.75">
      <c r="B4973" s="89"/>
      <c r="C4973" s="89"/>
      <c r="AP4973" s="89"/>
      <c r="AQ4973" s="89"/>
    </row>
    <row r="4974" spans="2:43" ht="12.75">
      <c r="B4974" s="89"/>
      <c r="C4974" s="89"/>
      <c r="AP4974" s="89"/>
      <c r="AQ4974" s="89"/>
    </row>
    <row r="4975" spans="2:43" ht="12.75">
      <c r="B4975" s="89"/>
      <c r="C4975" s="89"/>
      <c r="AP4975" s="89"/>
      <c r="AQ4975" s="89"/>
    </row>
    <row r="4976" spans="2:43" ht="12.75">
      <c r="B4976" s="89"/>
      <c r="C4976" s="89"/>
      <c r="AP4976" s="89"/>
      <c r="AQ4976" s="89"/>
    </row>
    <row r="4977" spans="2:43" ht="12.75">
      <c r="B4977" s="89"/>
      <c r="C4977" s="89"/>
      <c r="AP4977" s="89"/>
      <c r="AQ4977" s="89"/>
    </row>
    <row r="4978" spans="2:43" ht="12.75">
      <c r="B4978" s="89"/>
      <c r="C4978" s="89"/>
      <c r="AP4978" s="89"/>
      <c r="AQ4978" s="89"/>
    </row>
    <row r="4979" spans="2:43" ht="12.75">
      <c r="B4979" s="89"/>
      <c r="C4979" s="89"/>
      <c r="AP4979" s="89"/>
      <c r="AQ4979" s="89"/>
    </row>
    <row r="4980" spans="2:43" ht="12.75">
      <c r="B4980" s="89"/>
      <c r="C4980" s="89"/>
      <c r="AP4980" s="89"/>
      <c r="AQ4980" s="89"/>
    </row>
    <row r="4981" spans="2:43" ht="12.75">
      <c r="B4981" s="89"/>
      <c r="C4981" s="89"/>
      <c r="AP4981" s="89"/>
      <c r="AQ4981" s="89"/>
    </row>
    <row r="4982" spans="2:43" ht="12.75">
      <c r="B4982" s="89"/>
      <c r="C4982" s="89"/>
      <c r="AP4982" s="89"/>
      <c r="AQ4982" s="89"/>
    </row>
    <row r="4983" spans="2:43" ht="12.75">
      <c r="B4983" s="89"/>
      <c r="C4983" s="89"/>
      <c r="AP4983" s="89"/>
      <c r="AQ4983" s="89"/>
    </row>
    <row r="4984" spans="2:43" ht="12.75">
      <c r="B4984" s="89"/>
      <c r="C4984" s="89"/>
      <c r="AP4984" s="89"/>
      <c r="AQ4984" s="89"/>
    </row>
    <row r="4985" spans="2:43" ht="12.75">
      <c r="B4985" s="89"/>
      <c r="C4985" s="89"/>
      <c r="AP4985" s="89"/>
      <c r="AQ4985" s="89"/>
    </row>
    <row r="4986" spans="2:43" ht="12.75">
      <c r="B4986" s="89"/>
      <c r="C4986" s="89"/>
      <c r="AP4986" s="89"/>
      <c r="AQ4986" s="89"/>
    </row>
    <row r="4987" spans="2:43" ht="12.75">
      <c r="B4987" s="89"/>
      <c r="C4987" s="89"/>
      <c r="AP4987" s="89"/>
      <c r="AQ4987" s="89"/>
    </row>
    <row r="4988" spans="2:43" ht="12.75">
      <c r="B4988" s="89"/>
      <c r="C4988" s="89"/>
      <c r="AP4988" s="89"/>
      <c r="AQ4988" s="89"/>
    </row>
    <row r="4989" spans="2:43" ht="12.75">
      <c r="B4989" s="89"/>
      <c r="C4989" s="89"/>
      <c r="AP4989" s="89"/>
      <c r="AQ4989" s="89"/>
    </row>
    <row r="4990" spans="2:43" ht="12.75">
      <c r="B4990" s="89"/>
      <c r="C4990" s="89"/>
      <c r="AP4990" s="89"/>
      <c r="AQ4990" s="89"/>
    </row>
    <row r="4991" spans="2:43" ht="12.75">
      <c r="B4991" s="89"/>
      <c r="C4991" s="89"/>
      <c r="AP4991" s="89"/>
      <c r="AQ4991" s="89"/>
    </row>
    <row r="4992" spans="2:43" ht="12.75">
      <c r="B4992" s="89"/>
      <c r="C4992" s="89"/>
      <c r="AP4992" s="89"/>
      <c r="AQ4992" s="89"/>
    </row>
    <row r="4993" spans="2:43" ht="12.75">
      <c r="B4993" s="89"/>
      <c r="C4993" s="89"/>
      <c r="AP4993" s="89"/>
      <c r="AQ4993" s="89"/>
    </row>
    <row r="4994" spans="2:43" ht="12.75">
      <c r="B4994" s="89"/>
      <c r="C4994" s="89"/>
      <c r="AP4994" s="89"/>
      <c r="AQ4994" s="89"/>
    </row>
    <row r="4995" spans="2:43" ht="12.75">
      <c r="B4995" s="89"/>
      <c r="C4995" s="89"/>
      <c r="AP4995" s="89"/>
      <c r="AQ4995" s="89"/>
    </row>
    <row r="4996" spans="2:43" ht="12.75">
      <c r="B4996" s="89"/>
      <c r="C4996" s="89"/>
      <c r="AP4996" s="89"/>
      <c r="AQ4996" s="89"/>
    </row>
    <row r="4997" spans="2:43" ht="12.75">
      <c r="B4997" s="89"/>
      <c r="C4997" s="89"/>
      <c r="AP4997" s="89"/>
      <c r="AQ4997" s="89"/>
    </row>
    <row r="4998" spans="2:43" ht="12.75">
      <c r="B4998" s="89"/>
      <c r="C4998" s="89"/>
      <c r="AP4998" s="89"/>
      <c r="AQ4998" s="89"/>
    </row>
    <row r="4999" spans="2:43" ht="12.75">
      <c r="B4999" s="89"/>
      <c r="C4999" s="89"/>
      <c r="AP4999" s="89"/>
      <c r="AQ4999" s="89"/>
    </row>
    <row r="5000" spans="2:43" ht="12.75">
      <c r="B5000" s="89"/>
      <c r="C5000" s="89"/>
      <c r="AP5000" s="89"/>
      <c r="AQ5000" s="89"/>
    </row>
    <row r="5001" spans="2:43" ht="12.75">
      <c r="B5001" s="89"/>
      <c r="C5001" s="89"/>
      <c r="AP5001" s="89"/>
      <c r="AQ5001" s="89"/>
    </row>
    <row r="5002" spans="2:43" ht="12.75">
      <c r="B5002" s="89"/>
      <c r="C5002" s="89"/>
      <c r="AP5002" s="89"/>
      <c r="AQ5002" s="89"/>
    </row>
    <row r="5003" spans="2:43" ht="12.75">
      <c r="B5003" s="89"/>
      <c r="C5003" s="89"/>
      <c r="AP5003" s="89"/>
      <c r="AQ5003" s="89"/>
    </row>
    <row r="5004" spans="2:43" ht="12.75">
      <c r="B5004" s="89"/>
      <c r="C5004" s="89"/>
      <c r="AP5004" s="89"/>
      <c r="AQ5004" s="89"/>
    </row>
    <row r="5005" spans="2:43" ht="12.75">
      <c r="B5005" s="89"/>
      <c r="C5005" s="89"/>
      <c r="AP5005" s="89"/>
      <c r="AQ5005" s="89"/>
    </row>
    <row r="5006" spans="2:43" ht="12.75">
      <c r="B5006" s="89"/>
      <c r="C5006" s="89"/>
      <c r="AP5006" s="89"/>
      <c r="AQ5006" s="89"/>
    </row>
    <row r="5007" spans="2:43" ht="12.75">
      <c r="B5007" s="89"/>
      <c r="C5007" s="89"/>
      <c r="AP5007" s="89"/>
      <c r="AQ5007" s="89"/>
    </row>
    <row r="5008" spans="2:43" ht="12.75">
      <c r="B5008" s="89"/>
      <c r="C5008" s="89"/>
      <c r="AP5008" s="89"/>
      <c r="AQ5008" s="89"/>
    </row>
    <row r="5009" spans="2:43" ht="12.75">
      <c r="B5009" s="89"/>
      <c r="C5009" s="89"/>
      <c r="AP5009" s="89"/>
      <c r="AQ5009" s="89"/>
    </row>
    <row r="5010" spans="2:43" ht="12.75">
      <c r="B5010" s="89"/>
      <c r="C5010" s="89"/>
      <c r="AP5010" s="89"/>
      <c r="AQ5010" s="89"/>
    </row>
    <row r="5011" spans="2:43" ht="12.75">
      <c r="B5011" s="89"/>
      <c r="C5011" s="89"/>
      <c r="AP5011" s="89"/>
      <c r="AQ5011" s="89"/>
    </row>
    <row r="5012" spans="2:43" ht="12.75">
      <c r="B5012" s="89"/>
      <c r="C5012" s="89"/>
      <c r="AP5012" s="89"/>
      <c r="AQ5012" s="89"/>
    </row>
    <row r="5013" spans="2:43" ht="12.75">
      <c r="B5013" s="89"/>
      <c r="C5013" s="89"/>
      <c r="AP5013" s="89"/>
      <c r="AQ5013" s="89"/>
    </row>
    <row r="5014" spans="2:43" ht="12.75">
      <c r="B5014" s="89"/>
      <c r="C5014" s="89"/>
      <c r="AP5014" s="89"/>
      <c r="AQ5014" s="89"/>
    </row>
    <row r="5015" spans="2:43" ht="12.75">
      <c r="B5015" s="89"/>
      <c r="C5015" s="89"/>
      <c r="AP5015" s="89"/>
      <c r="AQ5015" s="89"/>
    </row>
    <row r="5016" spans="2:43" ht="12.75">
      <c r="B5016" s="89"/>
      <c r="C5016" s="89"/>
      <c r="AP5016" s="89"/>
      <c r="AQ5016" s="89"/>
    </row>
    <row r="5017" spans="2:43" ht="12.75">
      <c r="B5017" s="89"/>
      <c r="C5017" s="89"/>
      <c r="AP5017" s="89"/>
      <c r="AQ5017" s="89"/>
    </row>
    <row r="5018" spans="2:43" ht="12.75">
      <c r="B5018" s="89"/>
      <c r="C5018" s="89"/>
      <c r="AP5018" s="89"/>
      <c r="AQ5018" s="89"/>
    </row>
    <row r="5019" spans="2:43" ht="12.75">
      <c r="B5019" s="89"/>
      <c r="C5019" s="89"/>
      <c r="AP5019" s="89"/>
      <c r="AQ5019" s="89"/>
    </row>
    <row r="5020" spans="2:43" ht="12.75">
      <c r="B5020" s="89"/>
      <c r="C5020" s="89"/>
      <c r="AP5020" s="89"/>
      <c r="AQ5020" s="89"/>
    </row>
    <row r="5021" spans="2:43" ht="12.75">
      <c r="B5021" s="89"/>
      <c r="C5021" s="89"/>
      <c r="AP5021" s="89"/>
      <c r="AQ5021" s="89"/>
    </row>
    <row r="5022" spans="2:43" ht="12.75">
      <c r="B5022" s="89"/>
      <c r="C5022" s="89"/>
      <c r="AP5022" s="89"/>
      <c r="AQ5022" s="89"/>
    </row>
    <row r="5023" spans="2:43" ht="12.75">
      <c r="B5023" s="89"/>
      <c r="C5023" s="89"/>
      <c r="AP5023" s="89"/>
      <c r="AQ5023" s="89"/>
    </row>
    <row r="5024" spans="2:43" ht="12.75">
      <c r="B5024" s="89"/>
      <c r="C5024" s="89"/>
      <c r="AP5024" s="89"/>
      <c r="AQ5024" s="89"/>
    </row>
    <row r="5025" spans="2:43" ht="12.75">
      <c r="B5025" s="89"/>
      <c r="C5025" s="89"/>
      <c r="AP5025" s="89"/>
      <c r="AQ5025" s="89"/>
    </row>
    <row r="5026" spans="2:43" ht="12.75">
      <c r="B5026" s="89"/>
      <c r="C5026" s="89"/>
      <c r="AP5026" s="89"/>
      <c r="AQ5026" s="89"/>
    </row>
    <row r="5027" spans="2:43" ht="12.75">
      <c r="B5027" s="89"/>
      <c r="C5027" s="89"/>
      <c r="AP5027" s="89"/>
      <c r="AQ5027" s="89"/>
    </row>
    <row r="5028" spans="2:43" ht="12.75">
      <c r="B5028" s="89"/>
      <c r="C5028" s="89"/>
      <c r="AP5028" s="89"/>
      <c r="AQ5028" s="89"/>
    </row>
    <row r="5029" spans="2:43" ht="12.75">
      <c r="B5029" s="89"/>
      <c r="C5029" s="89"/>
      <c r="AP5029" s="89"/>
      <c r="AQ5029" s="89"/>
    </row>
    <row r="5030" spans="2:43" ht="12.75">
      <c r="B5030" s="89"/>
      <c r="C5030" s="89"/>
      <c r="AP5030" s="89"/>
      <c r="AQ5030" s="89"/>
    </row>
    <row r="5031" spans="2:43" ht="12.75">
      <c r="B5031" s="89"/>
      <c r="C5031" s="89"/>
      <c r="AP5031" s="89"/>
      <c r="AQ5031" s="89"/>
    </row>
    <row r="5032" spans="2:43" ht="12.75">
      <c r="B5032" s="89"/>
      <c r="C5032" s="89"/>
      <c r="AP5032" s="89"/>
      <c r="AQ5032" s="89"/>
    </row>
    <row r="5033" spans="2:43" ht="12.75">
      <c r="B5033" s="89"/>
      <c r="C5033" s="89"/>
      <c r="AP5033" s="89"/>
      <c r="AQ5033" s="89"/>
    </row>
    <row r="5034" spans="2:43" ht="12.75">
      <c r="B5034" s="89"/>
      <c r="C5034" s="89"/>
      <c r="AP5034" s="89"/>
      <c r="AQ5034" s="89"/>
    </row>
    <row r="5035" spans="2:43" ht="12.75">
      <c r="B5035" s="89"/>
      <c r="C5035" s="89"/>
      <c r="AP5035" s="89"/>
      <c r="AQ5035" s="89"/>
    </row>
    <row r="5036" spans="2:43" ht="12.75">
      <c r="B5036" s="89"/>
      <c r="C5036" s="89"/>
      <c r="AP5036" s="89"/>
      <c r="AQ5036" s="89"/>
    </row>
    <row r="5037" spans="2:43" ht="12.75">
      <c r="B5037" s="89"/>
      <c r="C5037" s="89"/>
      <c r="AP5037" s="89"/>
      <c r="AQ5037" s="89"/>
    </row>
    <row r="5038" spans="2:43" ht="12.75">
      <c r="B5038" s="89"/>
      <c r="C5038" s="89"/>
      <c r="AP5038" s="89"/>
      <c r="AQ5038" s="89"/>
    </row>
    <row r="5039" spans="2:43" ht="12.75">
      <c r="B5039" s="89"/>
      <c r="C5039" s="89"/>
      <c r="AP5039" s="89"/>
      <c r="AQ5039" s="89"/>
    </row>
    <row r="5040" spans="2:43" ht="12.75">
      <c r="B5040" s="89"/>
      <c r="C5040" s="89"/>
      <c r="AP5040" s="89"/>
      <c r="AQ5040" s="89"/>
    </row>
    <row r="5041" spans="2:43" ht="12.75">
      <c r="B5041" s="89"/>
      <c r="C5041" s="89"/>
      <c r="AP5041" s="89"/>
      <c r="AQ5041" s="89"/>
    </row>
    <row r="5042" spans="2:43" ht="12.75">
      <c r="B5042" s="89"/>
      <c r="C5042" s="89"/>
      <c r="AP5042" s="89"/>
      <c r="AQ5042" s="89"/>
    </row>
    <row r="5043" spans="2:43" ht="12.75">
      <c r="B5043" s="89"/>
      <c r="C5043" s="89"/>
      <c r="AP5043" s="89"/>
      <c r="AQ5043" s="89"/>
    </row>
    <row r="5044" spans="2:43" ht="12.75">
      <c r="B5044" s="89"/>
      <c r="C5044" s="89"/>
      <c r="AP5044" s="89"/>
      <c r="AQ5044" s="89"/>
    </row>
    <row r="5045" spans="2:43" ht="12.75">
      <c r="B5045" s="89"/>
      <c r="C5045" s="89"/>
      <c r="AP5045" s="89"/>
      <c r="AQ5045" s="89"/>
    </row>
    <row r="5046" spans="2:43" ht="12.75">
      <c r="B5046" s="89"/>
      <c r="C5046" s="89"/>
      <c r="AP5046" s="89"/>
      <c r="AQ5046" s="89"/>
    </row>
    <row r="5047" spans="2:43" ht="12.75">
      <c r="B5047" s="89"/>
      <c r="C5047" s="89"/>
      <c r="AP5047" s="89"/>
      <c r="AQ5047" s="89"/>
    </row>
    <row r="5048" spans="2:43" ht="12.75">
      <c r="B5048" s="89"/>
      <c r="C5048" s="89"/>
      <c r="AP5048" s="89"/>
      <c r="AQ5048" s="89"/>
    </row>
    <row r="5049" spans="2:43" ht="12.75">
      <c r="B5049" s="89"/>
      <c r="C5049" s="89"/>
      <c r="AP5049" s="89"/>
      <c r="AQ5049" s="89"/>
    </row>
    <row r="5050" spans="2:43" ht="12.75">
      <c r="B5050" s="89"/>
      <c r="C5050" s="89"/>
      <c r="AP5050" s="89"/>
      <c r="AQ5050" s="89"/>
    </row>
    <row r="5051" spans="2:43" ht="12.75">
      <c r="B5051" s="89"/>
      <c r="C5051" s="89"/>
      <c r="AP5051" s="89"/>
      <c r="AQ5051" s="89"/>
    </row>
    <row r="5052" spans="2:43" ht="12.75">
      <c r="B5052" s="89"/>
      <c r="C5052" s="89"/>
      <c r="AP5052" s="89"/>
      <c r="AQ5052" s="89"/>
    </row>
    <row r="5053" spans="2:43" ht="12.75">
      <c r="B5053" s="89"/>
      <c r="C5053" s="89"/>
      <c r="AP5053" s="89"/>
      <c r="AQ5053" s="89"/>
    </row>
    <row r="5054" spans="2:43" ht="12.75">
      <c r="B5054" s="89"/>
      <c r="C5054" s="89"/>
      <c r="AP5054" s="89"/>
      <c r="AQ5054" s="89"/>
    </row>
    <row r="5055" spans="2:43" ht="12.75">
      <c r="B5055" s="89"/>
      <c r="C5055" s="89"/>
      <c r="AP5055" s="89"/>
      <c r="AQ5055" s="89"/>
    </row>
    <row r="5056" spans="2:43" ht="12.75">
      <c r="B5056" s="89"/>
      <c r="C5056" s="89"/>
      <c r="AP5056" s="89"/>
      <c r="AQ5056" s="89"/>
    </row>
    <row r="5057" spans="2:43" ht="12.75">
      <c r="B5057" s="89"/>
      <c r="C5057" s="89"/>
      <c r="AP5057" s="89"/>
      <c r="AQ5057" s="89"/>
    </row>
    <row r="5058" spans="2:43" ht="12.75">
      <c r="B5058" s="89"/>
      <c r="C5058" s="89"/>
      <c r="AP5058" s="89"/>
      <c r="AQ5058" s="89"/>
    </row>
    <row r="5059" spans="2:43" ht="12.75">
      <c r="B5059" s="89"/>
      <c r="C5059" s="89"/>
      <c r="AP5059" s="89"/>
      <c r="AQ5059" s="89"/>
    </row>
    <row r="5060" spans="2:43" ht="12.75">
      <c r="B5060" s="89"/>
      <c r="C5060" s="89"/>
      <c r="AP5060" s="89"/>
      <c r="AQ5060" s="89"/>
    </row>
    <row r="5061" spans="2:43" ht="12.75">
      <c r="B5061" s="89"/>
      <c r="C5061" s="89"/>
      <c r="AP5061" s="89"/>
      <c r="AQ5061" s="89"/>
    </row>
    <row r="5062" spans="2:43" ht="12.75">
      <c r="B5062" s="89"/>
      <c r="C5062" s="89"/>
      <c r="AP5062" s="89"/>
      <c r="AQ5062" s="89"/>
    </row>
    <row r="5063" spans="2:43" ht="12.75">
      <c r="B5063" s="89"/>
      <c r="C5063" s="89"/>
      <c r="AP5063" s="89"/>
      <c r="AQ5063" s="89"/>
    </row>
    <row r="5064" spans="2:43" ht="12.75">
      <c r="B5064" s="89"/>
      <c r="C5064" s="89"/>
      <c r="AP5064" s="89"/>
      <c r="AQ5064" s="89"/>
    </row>
    <row r="5065" spans="2:43" ht="12.75">
      <c r="B5065" s="89"/>
      <c r="C5065" s="89"/>
      <c r="AP5065" s="89"/>
      <c r="AQ5065" s="89"/>
    </row>
    <row r="5066" spans="2:43" ht="12.75">
      <c r="B5066" s="89"/>
      <c r="C5066" s="89"/>
      <c r="AP5066" s="89"/>
      <c r="AQ5066" s="89"/>
    </row>
    <row r="5067" spans="2:43" ht="12.75">
      <c r="B5067" s="89"/>
      <c r="C5067" s="89"/>
      <c r="AP5067" s="89"/>
      <c r="AQ5067" s="89"/>
    </row>
    <row r="5068" spans="2:43" ht="12.75">
      <c r="B5068" s="89"/>
      <c r="C5068" s="89"/>
      <c r="AP5068" s="89"/>
      <c r="AQ5068" s="89"/>
    </row>
    <row r="5069" spans="2:43" ht="12.75">
      <c r="B5069" s="89"/>
      <c r="C5069" s="89"/>
      <c r="AP5069" s="89"/>
      <c r="AQ5069" s="89"/>
    </row>
    <row r="5070" spans="2:43" ht="12.75">
      <c r="B5070" s="89"/>
      <c r="C5070" s="89"/>
      <c r="AP5070" s="89"/>
      <c r="AQ5070" s="89"/>
    </row>
    <row r="5071" spans="2:43" ht="12.75">
      <c r="B5071" s="89"/>
      <c r="C5071" s="89"/>
      <c r="AP5071" s="89"/>
      <c r="AQ5071" s="89"/>
    </row>
    <row r="5072" spans="2:43" ht="12.75">
      <c r="B5072" s="89"/>
      <c r="C5072" s="89"/>
      <c r="AP5072" s="89"/>
      <c r="AQ5072" s="89"/>
    </row>
    <row r="5073" spans="2:43" ht="12.75">
      <c r="B5073" s="89"/>
      <c r="C5073" s="89"/>
      <c r="AP5073" s="89"/>
      <c r="AQ5073" s="89"/>
    </row>
    <row r="5074" spans="2:43" ht="12.75">
      <c r="B5074" s="89"/>
      <c r="C5074" s="89"/>
      <c r="AP5074" s="89"/>
      <c r="AQ5074" s="89"/>
    </row>
    <row r="5075" spans="2:43" ht="12.75">
      <c r="B5075" s="89"/>
      <c r="C5075" s="89"/>
      <c r="AP5075" s="89"/>
      <c r="AQ5075" s="89"/>
    </row>
    <row r="5076" spans="2:43" ht="12.75">
      <c r="B5076" s="89"/>
      <c r="C5076" s="89"/>
      <c r="AP5076" s="89"/>
      <c r="AQ5076" s="89"/>
    </row>
    <row r="5077" spans="2:43" ht="12.75">
      <c r="B5077" s="89"/>
      <c r="C5077" s="89"/>
      <c r="AP5077" s="89"/>
      <c r="AQ5077" s="89"/>
    </row>
    <row r="5078" spans="2:43" ht="12.75">
      <c r="B5078" s="89"/>
      <c r="C5078" s="89"/>
      <c r="AP5078" s="89"/>
      <c r="AQ5078" s="89"/>
    </row>
    <row r="5079" spans="2:43" ht="12.75">
      <c r="B5079" s="89"/>
      <c r="C5079" s="89"/>
      <c r="AP5079" s="89"/>
      <c r="AQ5079" s="89"/>
    </row>
    <row r="5080" spans="2:43" ht="12.75">
      <c r="B5080" s="89"/>
      <c r="C5080" s="89"/>
      <c r="AP5080" s="89"/>
      <c r="AQ5080" s="89"/>
    </row>
    <row r="5081" spans="2:43" ht="12.75">
      <c r="B5081" s="89"/>
      <c r="C5081" s="89"/>
      <c r="AP5081" s="89"/>
      <c r="AQ5081" s="89"/>
    </row>
    <row r="5082" spans="2:43" ht="12.75">
      <c r="B5082" s="89"/>
      <c r="C5082" s="89"/>
      <c r="AP5082" s="89"/>
      <c r="AQ5082" s="89"/>
    </row>
    <row r="5083" spans="2:43" ht="12.75">
      <c r="B5083" s="89"/>
      <c r="C5083" s="89"/>
      <c r="AP5083" s="89"/>
      <c r="AQ5083" s="89"/>
    </row>
    <row r="5084" spans="2:43" ht="12.75">
      <c r="B5084" s="89"/>
      <c r="C5084" s="89"/>
      <c r="AP5084" s="89"/>
      <c r="AQ5084" s="89"/>
    </row>
    <row r="5085" spans="2:43" ht="12.75">
      <c r="B5085" s="89"/>
      <c r="C5085" s="89"/>
      <c r="AP5085" s="89"/>
      <c r="AQ5085" s="89"/>
    </row>
    <row r="5086" spans="2:43" ht="12.75">
      <c r="B5086" s="89"/>
      <c r="C5086" s="89"/>
      <c r="AP5086" s="89"/>
      <c r="AQ5086" s="89"/>
    </row>
    <row r="5087" spans="2:43" ht="12.75">
      <c r="B5087" s="89"/>
      <c r="C5087" s="89"/>
      <c r="AP5087" s="89"/>
      <c r="AQ5087" s="89"/>
    </row>
    <row r="5088" spans="2:43" ht="12.75">
      <c r="B5088" s="89"/>
      <c r="C5088" s="89"/>
      <c r="AP5088" s="89"/>
      <c r="AQ5088" s="89"/>
    </row>
    <row r="5089" spans="2:43" ht="12.75">
      <c r="B5089" s="89"/>
      <c r="C5089" s="89"/>
      <c r="AP5089" s="89"/>
      <c r="AQ5089" s="89"/>
    </row>
    <row r="5090" spans="2:43" ht="12.75">
      <c r="B5090" s="89"/>
      <c r="C5090" s="89"/>
      <c r="AP5090" s="89"/>
      <c r="AQ5090" s="89"/>
    </row>
    <row r="5091" spans="2:43" ht="12.75">
      <c r="B5091" s="89"/>
      <c r="C5091" s="89"/>
      <c r="AP5091" s="89"/>
      <c r="AQ5091" s="89"/>
    </row>
    <row r="5092" spans="2:43" ht="12.75">
      <c r="B5092" s="89"/>
      <c r="C5092" s="89"/>
      <c r="AP5092" s="89"/>
      <c r="AQ5092" s="89"/>
    </row>
    <row r="5093" spans="2:43" ht="12.75">
      <c r="B5093" s="89"/>
      <c r="C5093" s="89"/>
      <c r="AP5093" s="89"/>
      <c r="AQ5093" s="89"/>
    </row>
    <row r="5094" spans="2:43" ht="12.75">
      <c r="B5094" s="89"/>
      <c r="C5094" s="89"/>
      <c r="AP5094" s="89"/>
      <c r="AQ5094" s="89"/>
    </row>
    <row r="5095" spans="2:43" ht="12.75">
      <c r="B5095" s="89"/>
      <c r="C5095" s="89"/>
      <c r="AP5095" s="89"/>
      <c r="AQ5095" s="89"/>
    </row>
    <row r="5096" spans="2:43" ht="12.75">
      <c r="B5096" s="89"/>
      <c r="C5096" s="89"/>
      <c r="AP5096" s="89"/>
      <c r="AQ5096" s="89"/>
    </row>
    <row r="5097" spans="2:43" ht="12.75">
      <c r="B5097" s="89"/>
      <c r="C5097" s="89"/>
      <c r="AP5097" s="89"/>
      <c r="AQ5097" s="89"/>
    </row>
    <row r="5098" spans="2:43" ht="12.75">
      <c r="B5098" s="89"/>
      <c r="C5098" s="89"/>
      <c r="AP5098" s="89"/>
      <c r="AQ5098" s="89"/>
    </row>
    <row r="5099" spans="2:43" ht="12.75">
      <c r="B5099" s="89"/>
      <c r="C5099" s="89"/>
      <c r="AP5099" s="89"/>
      <c r="AQ5099" s="89"/>
    </row>
    <row r="5100" spans="2:43" ht="12.75">
      <c r="B5100" s="89"/>
      <c r="C5100" s="89"/>
      <c r="AP5100" s="89"/>
      <c r="AQ5100" s="89"/>
    </row>
    <row r="5101" spans="2:43" ht="12.75">
      <c r="B5101" s="89"/>
      <c r="C5101" s="89"/>
      <c r="AP5101" s="89"/>
      <c r="AQ5101" s="89"/>
    </row>
    <row r="5102" spans="2:43" ht="12.75">
      <c r="B5102" s="89"/>
      <c r="C5102" s="89"/>
      <c r="AP5102" s="89"/>
      <c r="AQ5102" s="89"/>
    </row>
    <row r="5103" spans="2:43" ht="12.75">
      <c r="B5103" s="89"/>
      <c r="C5103" s="89"/>
      <c r="AP5103" s="89"/>
      <c r="AQ5103" s="89"/>
    </row>
    <row r="5104" spans="2:43" ht="12.75">
      <c r="B5104" s="89"/>
      <c r="C5104" s="89"/>
      <c r="AP5104" s="89"/>
      <c r="AQ5104" s="89"/>
    </row>
    <row r="5105" spans="2:43" ht="12.75">
      <c r="B5105" s="89"/>
      <c r="C5105" s="89"/>
      <c r="AP5105" s="89"/>
      <c r="AQ5105" s="89"/>
    </row>
    <row r="5106" spans="2:43" ht="12.75">
      <c r="B5106" s="89"/>
      <c r="C5106" s="89"/>
      <c r="AP5106" s="89"/>
      <c r="AQ5106" s="89"/>
    </row>
    <row r="5107" spans="2:43" ht="12.75">
      <c r="B5107" s="89"/>
      <c r="C5107" s="89"/>
      <c r="AP5107" s="89"/>
      <c r="AQ5107" s="89"/>
    </row>
    <row r="5108" spans="2:43" ht="12.75">
      <c r="B5108" s="89"/>
      <c r="C5108" s="89"/>
      <c r="AP5108" s="89"/>
      <c r="AQ5108" s="89"/>
    </row>
    <row r="5109" spans="2:43" ht="12.75">
      <c r="B5109" s="89"/>
      <c r="C5109" s="89"/>
      <c r="AP5109" s="89"/>
      <c r="AQ5109" s="89"/>
    </row>
    <row r="5110" spans="2:43" ht="12.75">
      <c r="B5110" s="89"/>
      <c r="C5110" s="89"/>
      <c r="AP5110" s="89"/>
      <c r="AQ5110" s="89"/>
    </row>
    <row r="5111" spans="2:43" ht="12.75">
      <c r="B5111" s="89"/>
      <c r="C5111" s="89"/>
      <c r="AP5111" s="89"/>
      <c r="AQ5111" s="89"/>
    </row>
    <row r="5112" spans="2:43" ht="12.75">
      <c r="B5112" s="89"/>
      <c r="C5112" s="89"/>
      <c r="AP5112" s="89"/>
      <c r="AQ5112" s="89"/>
    </row>
    <row r="5113" spans="2:43" ht="12.75">
      <c r="B5113" s="89"/>
      <c r="C5113" s="89"/>
      <c r="AP5113" s="89"/>
      <c r="AQ5113" s="89"/>
    </row>
    <row r="5114" spans="2:43" ht="12.75">
      <c r="B5114" s="89"/>
      <c r="C5114" s="89"/>
      <c r="AP5114" s="89"/>
      <c r="AQ5114" s="89"/>
    </row>
    <row r="5115" spans="2:43" ht="12.75">
      <c r="B5115" s="89"/>
      <c r="C5115" s="89"/>
      <c r="AP5115" s="89"/>
      <c r="AQ5115" s="89"/>
    </row>
    <row r="5116" spans="2:43" ht="12.75">
      <c r="B5116" s="89"/>
      <c r="C5116" s="89"/>
      <c r="AP5116" s="89"/>
      <c r="AQ5116" s="89"/>
    </row>
    <row r="5117" spans="2:43" ht="12.75">
      <c r="B5117" s="89"/>
      <c r="C5117" s="89"/>
      <c r="AP5117" s="89"/>
      <c r="AQ5117" s="89"/>
    </row>
    <row r="5118" spans="2:43" ht="12.75">
      <c r="B5118" s="89"/>
      <c r="C5118" s="89"/>
      <c r="AP5118" s="89"/>
      <c r="AQ5118" s="89"/>
    </row>
    <row r="5119" spans="2:43" ht="12.75">
      <c r="B5119" s="89"/>
      <c r="C5119" s="89"/>
      <c r="AP5119" s="89"/>
      <c r="AQ5119" s="89"/>
    </row>
    <row r="5120" spans="2:43" ht="12.75">
      <c r="B5120" s="89"/>
      <c r="C5120" s="89"/>
      <c r="AP5120" s="89"/>
      <c r="AQ5120" s="89"/>
    </row>
    <row r="5121" spans="2:43" ht="12.75">
      <c r="B5121" s="89"/>
      <c r="C5121" s="89"/>
      <c r="AP5121" s="89"/>
      <c r="AQ5121" s="89"/>
    </row>
    <row r="5122" spans="2:43" ht="12.75">
      <c r="B5122" s="89"/>
      <c r="C5122" s="89"/>
      <c r="AP5122" s="89"/>
      <c r="AQ5122" s="89"/>
    </row>
    <row r="5123" spans="2:43" ht="12.75">
      <c r="B5123" s="89"/>
      <c r="C5123" s="89"/>
      <c r="AP5123" s="89"/>
      <c r="AQ5123" s="89"/>
    </row>
    <row r="5124" spans="2:43" ht="12.75">
      <c r="B5124" s="89"/>
      <c r="C5124" s="89"/>
      <c r="AP5124" s="89"/>
      <c r="AQ5124" s="89"/>
    </row>
    <row r="5125" spans="2:43" ht="12.75">
      <c r="B5125" s="89"/>
      <c r="C5125" s="89"/>
      <c r="AP5125" s="89"/>
      <c r="AQ5125" s="89"/>
    </row>
    <row r="5126" spans="2:43" ht="12.75">
      <c r="B5126" s="89"/>
      <c r="C5126" s="89"/>
      <c r="AP5126" s="89"/>
      <c r="AQ5126" s="89"/>
    </row>
    <row r="5127" spans="2:43" ht="12.75">
      <c r="B5127" s="89"/>
      <c r="C5127" s="89"/>
      <c r="AP5127" s="89"/>
      <c r="AQ5127" s="89"/>
    </row>
    <row r="5128" spans="2:43" ht="12.75">
      <c r="B5128" s="89"/>
      <c r="C5128" s="89"/>
      <c r="AP5128" s="89"/>
      <c r="AQ5128" s="89"/>
    </row>
    <row r="5129" spans="2:43" ht="12.75">
      <c r="B5129" s="89"/>
      <c r="C5129" s="89"/>
      <c r="AP5129" s="89"/>
      <c r="AQ5129" s="89"/>
    </row>
    <row r="5130" spans="2:43" ht="12.75">
      <c r="B5130" s="89"/>
      <c r="C5130" s="89"/>
      <c r="AP5130" s="89"/>
      <c r="AQ5130" s="89"/>
    </row>
    <row r="5131" spans="2:43" ht="12.75">
      <c r="B5131" s="89"/>
      <c r="C5131" s="89"/>
      <c r="AP5131" s="89"/>
      <c r="AQ5131" s="89"/>
    </row>
    <row r="5132" spans="2:43" ht="12.75">
      <c r="B5132" s="89"/>
      <c r="C5132" s="89"/>
      <c r="AP5132" s="89"/>
      <c r="AQ5132" s="89"/>
    </row>
    <row r="5133" spans="2:43" ht="12.75">
      <c r="B5133" s="89"/>
      <c r="C5133" s="89"/>
      <c r="AP5133" s="89"/>
      <c r="AQ5133" s="89"/>
    </row>
    <row r="5134" spans="2:43" ht="12.75">
      <c r="B5134" s="89"/>
      <c r="C5134" s="89"/>
      <c r="AP5134" s="89"/>
      <c r="AQ5134" s="89"/>
    </row>
    <row r="5135" spans="2:43" ht="12.75">
      <c r="B5135" s="89"/>
      <c r="C5135" s="89"/>
      <c r="AP5135" s="89"/>
      <c r="AQ5135" s="89"/>
    </row>
    <row r="5136" spans="2:43" ht="12.75">
      <c r="B5136" s="89"/>
      <c r="C5136" s="89"/>
      <c r="AP5136" s="89"/>
      <c r="AQ5136" s="89"/>
    </row>
    <row r="5137" spans="2:43" ht="12.75">
      <c r="B5137" s="89"/>
      <c r="C5137" s="89"/>
      <c r="AP5137" s="89"/>
      <c r="AQ5137" s="89"/>
    </row>
    <row r="5138" spans="2:43" ht="12.75">
      <c r="B5138" s="89"/>
      <c r="C5138" s="89"/>
      <c r="AP5138" s="89"/>
      <c r="AQ5138" s="89"/>
    </row>
    <row r="5139" spans="2:43" ht="12.75">
      <c r="B5139" s="89"/>
      <c r="C5139" s="89"/>
      <c r="AP5139" s="89"/>
      <c r="AQ5139" s="89"/>
    </row>
    <row r="5140" spans="2:43" ht="12.75">
      <c r="B5140" s="89"/>
      <c r="C5140" s="89"/>
      <c r="AP5140" s="89"/>
      <c r="AQ5140" s="89"/>
    </row>
    <row r="5141" spans="2:43" ht="12.75">
      <c r="B5141" s="89"/>
      <c r="C5141" s="89"/>
      <c r="AP5141" s="89"/>
      <c r="AQ5141" s="89"/>
    </row>
    <row r="5142" spans="2:43" ht="12.75">
      <c r="B5142" s="89"/>
      <c r="C5142" s="89"/>
      <c r="AP5142" s="89"/>
      <c r="AQ5142" s="89"/>
    </row>
    <row r="5143" spans="2:43" ht="12.75">
      <c r="B5143" s="89"/>
      <c r="C5143" s="89"/>
      <c r="AP5143" s="89"/>
      <c r="AQ5143" s="89"/>
    </row>
    <row r="5144" spans="2:43" ht="12.75">
      <c r="B5144" s="89"/>
      <c r="C5144" s="89"/>
      <c r="AP5144" s="89"/>
      <c r="AQ5144" s="89"/>
    </row>
    <row r="5145" spans="2:43" ht="12.75">
      <c r="B5145" s="89"/>
      <c r="C5145" s="89"/>
      <c r="AP5145" s="89"/>
      <c r="AQ5145" s="89"/>
    </row>
    <row r="5146" spans="2:43" ht="12.75">
      <c r="B5146" s="89"/>
      <c r="C5146" s="89"/>
      <c r="AP5146" s="89"/>
      <c r="AQ5146" s="89"/>
    </row>
    <row r="5147" spans="2:43" ht="12.75">
      <c r="B5147" s="89"/>
      <c r="C5147" s="89"/>
      <c r="AP5147" s="89"/>
      <c r="AQ5147" s="89"/>
    </row>
    <row r="5148" spans="2:43" ht="12.75">
      <c r="B5148" s="89"/>
      <c r="C5148" s="89"/>
      <c r="AP5148" s="89"/>
      <c r="AQ5148" s="89"/>
    </row>
    <row r="5149" spans="2:43" ht="12.75">
      <c r="B5149" s="89"/>
      <c r="C5149" s="89"/>
      <c r="AP5149" s="89"/>
      <c r="AQ5149" s="89"/>
    </row>
    <row r="5150" spans="2:43" ht="12.75">
      <c r="B5150" s="89"/>
      <c r="C5150" s="89"/>
      <c r="AP5150" s="89"/>
      <c r="AQ5150" s="89"/>
    </row>
    <row r="5151" spans="2:43" ht="12.75">
      <c r="B5151" s="89"/>
      <c r="C5151" s="89"/>
      <c r="AP5151" s="89"/>
      <c r="AQ5151" s="89"/>
    </row>
    <row r="5152" spans="2:43" ht="12.75">
      <c r="B5152" s="89"/>
      <c r="C5152" s="89"/>
      <c r="AP5152" s="89"/>
      <c r="AQ5152" s="89"/>
    </row>
    <row r="5153" spans="2:43" ht="12.75">
      <c r="B5153" s="89"/>
      <c r="C5153" s="89"/>
      <c r="AP5153" s="89"/>
      <c r="AQ5153" s="89"/>
    </row>
    <row r="5154" spans="2:43" ht="12.75">
      <c r="B5154" s="89"/>
      <c r="C5154" s="89"/>
      <c r="AP5154" s="89"/>
      <c r="AQ5154" s="89"/>
    </row>
    <row r="5155" spans="2:43" ht="12.75">
      <c r="B5155" s="89"/>
      <c r="C5155" s="89"/>
      <c r="AP5155" s="89"/>
      <c r="AQ5155" s="89"/>
    </row>
    <row r="5156" spans="2:43" ht="12.75">
      <c r="B5156" s="89"/>
      <c r="C5156" s="89"/>
      <c r="AP5156" s="89"/>
      <c r="AQ5156" s="89"/>
    </row>
    <row r="5157" spans="2:43" ht="12.75">
      <c r="B5157" s="89"/>
      <c r="C5157" s="89"/>
      <c r="AP5157" s="89"/>
      <c r="AQ5157" s="89"/>
    </row>
    <row r="5158" spans="2:43" ht="12.75">
      <c r="B5158" s="89"/>
      <c r="C5158" s="89"/>
      <c r="AP5158" s="89"/>
      <c r="AQ5158" s="89"/>
    </row>
    <row r="5159" spans="2:43" ht="12.75">
      <c r="B5159" s="89"/>
      <c r="C5159" s="89"/>
      <c r="AP5159" s="89"/>
      <c r="AQ5159" s="89"/>
    </row>
    <row r="5160" spans="2:43" ht="12.75">
      <c r="B5160" s="89"/>
      <c r="C5160" s="89"/>
      <c r="AP5160" s="89"/>
      <c r="AQ5160" s="89"/>
    </row>
    <row r="5161" spans="2:43" ht="12.75">
      <c r="B5161" s="89"/>
      <c r="C5161" s="89"/>
      <c r="AP5161" s="89"/>
      <c r="AQ5161" s="89"/>
    </row>
    <row r="5162" spans="2:43" ht="12.75">
      <c r="B5162" s="89"/>
      <c r="C5162" s="89"/>
      <c r="AP5162" s="89"/>
      <c r="AQ5162" s="89"/>
    </row>
    <row r="5163" spans="2:43" ht="12.75">
      <c r="B5163" s="89"/>
      <c r="C5163" s="89"/>
      <c r="AP5163" s="89"/>
      <c r="AQ5163" s="89"/>
    </row>
    <row r="5164" spans="2:43" ht="12.75">
      <c r="B5164" s="89"/>
      <c r="C5164" s="89"/>
      <c r="AP5164" s="89"/>
      <c r="AQ5164" s="89"/>
    </row>
    <row r="5165" spans="2:43" ht="12.75">
      <c r="B5165" s="89"/>
      <c r="C5165" s="89"/>
      <c r="AP5165" s="89"/>
      <c r="AQ5165" s="89"/>
    </row>
    <row r="5166" spans="2:43" ht="12.75">
      <c r="B5166" s="89"/>
      <c r="C5166" s="89"/>
      <c r="AP5166" s="89"/>
      <c r="AQ5166" s="89"/>
    </row>
    <row r="5167" spans="2:43" ht="12.75">
      <c r="B5167" s="89"/>
      <c r="C5167" s="89"/>
      <c r="AP5167" s="89"/>
      <c r="AQ5167" s="89"/>
    </row>
    <row r="5168" spans="2:43" ht="12.75">
      <c r="B5168" s="89"/>
      <c r="C5168" s="89"/>
      <c r="AP5168" s="89"/>
      <c r="AQ5168" s="89"/>
    </row>
    <row r="5169" spans="2:43" ht="12.75">
      <c r="B5169" s="89"/>
      <c r="C5169" s="89"/>
      <c r="AP5169" s="89"/>
      <c r="AQ5169" s="89"/>
    </row>
    <row r="5170" spans="2:43" ht="12.75">
      <c r="B5170" s="89"/>
      <c r="C5170" s="89"/>
      <c r="AP5170" s="89"/>
      <c r="AQ5170" s="89"/>
    </row>
    <row r="5171" spans="2:43" ht="12.75">
      <c r="B5171" s="89"/>
      <c r="C5171" s="89"/>
      <c r="AP5171" s="89"/>
      <c r="AQ5171" s="89"/>
    </row>
    <row r="5172" spans="2:43" ht="12.75">
      <c r="B5172" s="89"/>
      <c r="C5172" s="89"/>
      <c r="AP5172" s="89"/>
      <c r="AQ5172" s="89"/>
    </row>
    <row r="5173" spans="2:43" ht="12.75">
      <c r="B5173" s="89"/>
      <c r="C5173" s="89"/>
      <c r="AP5173" s="89"/>
      <c r="AQ5173" s="89"/>
    </row>
    <row r="5174" spans="2:43" ht="12.75">
      <c r="B5174" s="89"/>
      <c r="C5174" s="89"/>
      <c r="AP5174" s="89"/>
      <c r="AQ5174" s="89"/>
    </row>
    <row r="5175" spans="2:43" ht="12.75">
      <c r="B5175" s="89"/>
      <c r="C5175" s="89"/>
      <c r="AP5175" s="89"/>
      <c r="AQ5175" s="89"/>
    </row>
    <row r="5176" spans="2:43" ht="12.75">
      <c r="B5176" s="89"/>
      <c r="C5176" s="89"/>
      <c r="AP5176" s="89"/>
      <c r="AQ5176" s="89"/>
    </row>
    <row r="5177" spans="2:43" ht="12.75">
      <c r="B5177" s="89"/>
      <c r="C5177" s="89"/>
      <c r="AP5177" s="89"/>
      <c r="AQ5177" s="89"/>
    </row>
    <row r="5178" spans="2:43" ht="12.75">
      <c r="B5178" s="89"/>
      <c r="C5178" s="89"/>
      <c r="AP5178" s="89"/>
      <c r="AQ5178" s="89"/>
    </row>
    <row r="5179" spans="2:43" ht="12.75">
      <c r="B5179" s="89"/>
      <c r="C5179" s="89"/>
      <c r="AP5179" s="89"/>
      <c r="AQ5179" s="89"/>
    </row>
    <row r="5180" spans="2:43" ht="12.75">
      <c r="B5180" s="89"/>
      <c r="C5180" s="89"/>
      <c r="AP5180" s="89"/>
      <c r="AQ5180" s="89"/>
    </row>
    <row r="5181" spans="2:43" ht="12.75">
      <c r="B5181" s="89"/>
      <c r="C5181" s="89"/>
      <c r="AP5181" s="89"/>
      <c r="AQ5181" s="89"/>
    </row>
    <row r="5182" spans="2:43" ht="12.75">
      <c r="B5182" s="89"/>
      <c r="C5182" s="89"/>
      <c r="AP5182" s="89"/>
      <c r="AQ5182" s="89"/>
    </row>
    <row r="5183" spans="2:43" ht="12.75">
      <c r="B5183" s="89"/>
      <c r="C5183" s="89"/>
      <c r="AP5183" s="89"/>
      <c r="AQ5183" s="89"/>
    </row>
    <row r="5184" spans="2:43" ht="12.75">
      <c r="B5184" s="89"/>
      <c r="C5184" s="89"/>
      <c r="AP5184" s="89"/>
      <c r="AQ5184" s="89"/>
    </row>
    <row r="5185" spans="2:43" ht="12.75">
      <c r="B5185" s="89"/>
      <c r="C5185" s="89"/>
      <c r="AP5185" s="89"/>
      <c r="AQ5185" s="89"/>
    </row>
    <row r="5186" spans="2:43" ht="12.75">
      <c r="B5186" s="89"/>
      <c r="C5186" s="89"/>
      <c r="AP5186" s="89"/>
      <c r="AQ5186" s="89"/>
    </row>
    <row r="5187" spans="2:43" ht="12.75">
      <c r="B5187" s="89"/>
      <c r="C5187" s="89"/>
      <c r="AP5187" s="89"/>
      <c r="AQ5187" s="89"/>
    </row>
    <row r="5188" spans="2:43" ht="12.75">
      <c r="B5188" s="89"/>
      <c r="C5188" s="89"/>
      <c r="AP5188" s="89"/>
      <c r="AQ5188" s="89"/>
    </row>
    <row r="5189" spans="2:43" ht="12.75">
      <c r="B5189" s="89"/>
      <c r="C5189" s="89"/>
      <c r="AP5189" s="89"/>
      <c r="AQ5189" s="89"/>
    </row>
    <row r="5190" spans="2:43" ht="12.75">
      <c r="B5190" s="89"/>
      <c r="C5190" s="89"/>
      <c r="AP5190" s="89"/>
      <c r="AQ5190" s="89"/>
    </row>
    <row r="5191" spans="2:43" ht="12.75">
      <c r="B5191" s="89"/>
      <c r="C5191" s="89"/>
      <c r="AP5191" s="89"/>
      <c r="AQ5191" s="89"/>
    </row>
    <row r="5192" spans="2:43" ht="12.75">
      <c r="B5192" s="89"/>
      <c r="C5192" s="89"/>
      <c r="AP5192" s="89"/>
      <c r="AQ5192" s="89"/>
    </row>
    <row r="5193" spans="2:43" ht="12.75">
      <c r="B5193" s="89"/>
      <c r="C5193" s="89"/>
      <c r="AP5193" s="89"/>
      <c r="AQ5193" s="89"/>
    </row>
    <row r="5194" spans="2:43" ht="12.75">
      <c r="B5194" s="89"/>
      <c r="C5194" s="89"/>
      <c r="AP5194" s="89"/>
      <c r="AQ5194" s="89"/>
    </row>
    <row r="5195" spans="2:43" ht="12.75">
      <c r="B5195" s="89"/>
      <c r="C5195" s="89"/>
      <c r="AP5195" s="89"/>
      <c r="AQ5195" s="89"/>
    </row>
    <row r="5196" spans="2:43" ht="12.75">
      <c r="B5196" s="89"/>
      <c r="C5196" s="89"/>
      <c r="AP5196" s="89"/>
      <c r="AQ5196" s="89"/>
    </row>
    <row r="5197" spans="2:43" ht="12.75">
      <c r="B5197" s="89"/>
      <c r="C5197" s="89"/>
      <c r="AP5197" s="89"/>
      <c r="AQ5197" s="89"/>
    </row>
    <row r="5198" spans="2:43" ht="12.75">
      <c r="B5198" s="89"/>
      <c r="C5198" s="89"/>
      <c r="AP5198" s="89"/>
      <c r="AQ5198" s="89"/>
    </row>
    <row r="5199" spans="2:43" ht="12.75">
      <c r="B5199" s="89"/>
      <c r="C5199" s="89"/>
      <c r="AP5199" s="89"/>
      <c r="AQ5199" s="89"/>
    </row>
    <row r="5200" spans="2:43" ht="12.75">
      <c r="B5200" s="89"/>
      <c r="C5200" s="89"/>
      <c r="AP5200" s="89"/>
      <c r="AQ5200" s="89"/>
    </row>
    <row r="5201" spans="2:43" ht="12.75">
      <c r="B5201" s="89"/>
      <c r="C5201" s="89"/>
      <c r="AP5201" s="89"/>
      <c r="AQ5201" s="89"/>
    </row>
    <row r="5202" spans="2:43" ht="12.75">
      <c r="B5202" s="89"/>
      <c r="C5202" s="89"/>
      <c r="AP5202" s="89"/>
      <c r="AQ5202" s="89"/>
    </row>
    <row r="5203" spans="2:43" ht="12.75">
      <c r="B5203" s="89"/>
      <c r="C5203" s="89"/>
      <c r="AP5203" s="89"/>
      <c r="AQ5203" s="89"/>
    </row>
    <row r="5204" spans="2:43" ht="12.75">
      <c r="B5204" s="89"/>
      <c r="C5204" s="89"/>
      <c r="AP5204" s="89"/>
      <c r="AQ5204" s="89"/>
    </row>
    <row r="5205" spans="2:43" ht="12.75">
      <c r="B5205" s="89"/>
      <c r="C5205" s="89"/>
      <c r="AP5205" s="89"/>
      <c r="AQ5205" s="89"/>
    </row>
    <row r="5206" spans="2:43" ht="12.75">
      <c r="B5206" s="89"/>
      <c r="C5206" s="89"/>
      <c r="AP5206" s="89"/>
      <c r="AQ5206" s="89"/>
    </row>
    <row r="5207" spans="2:43" ht="12.75">
      <c r="B5207" s="89"/>
      <c r="C5207" s="89"/>
      <c r="AP5207" s="89"/>
      <c r="AQ5207" s="89"/>
    </row>
    <row r="5208" spans="2:43" ht="12.75">
      <c r="B5208" s="89"/>
      <c r="C5208" s="89"/>
      <c r="AP5208" s="89"/>
      <c r="AQ5208" s="89"/>
    </row>
    <row r="5209" spans="2:43" ht="12.75">
      <c r="B5209" s="89"/>
      <c r="C5209" s="89"/>
      <c r="AP5209" s="89"/>
      <c r="AQ5209" s="89"/>
    </row>
    <row r="5210" spans="2:43" ht="12.75">
      <c r="B5210" s="89"/>
      <c r="C5210" s="89"/>
      <c r="AP5210" s="89"/>
      <c r="AQ5210" s="89"/>
    </row>
    <row r="5211" spans="2:43" ht="12.75">
      <c r="B5211" s="89"/>
      <c r="C5211" s="89"/>
      <c r="AP5211" s="89"/>
      <c r="AQ5211" s="89"/>
    </row>
    <row r="5212" spans="2:43" ht="12.75">
      <c r="B5212" s="89"/>
      <c r="C5212" s="89"/>
      <c r="AP5212" s="89"/>
      <c r="AQ5212" s="89"/>
    </row>
    <row r="5213" spans="2:43" ht="12.75">
      <c r="B5213" s="89"/>
      <c r="C5213" s="89"/>
      <c r="AP5213" s="89"/>
      <c r="AQ5213" s="89"/>
    </row>
    <row r="5214" spans="2:43" ht="12.75">
      <c r="B5214" s="89"/>
      <c r="C5214" s="89"/>
      <c r="AP5214" s="89"/>
      <c r="AQ5214" s="89"/>
    </row>
    <row r="5215" spans="2:43" ht="12.75">
      <c r="B5215" s="89"/>
      <c r="C5215" s="89"/>
      <c r="AP5215" s="89"/>
      <c r="AQ5215" s="89"/>
    </row>
    <row r="5216" spans="2:43" ht="12.75">
      <c r="B5216" s="89"/>
      <c r="C5216" s="89"/>
      <c r="AP5216" s="89"/>
      <c r="AQ5216" s="89"/>
    </row>
    <row r="5217" spans="2:43" ht="12.75">
      <c r="B5217" s="89"/>
      <c r="C5217" s="89"/>
      <c r="AP5217" s="89"/>
      <c r="AQ5217" s="89"/>
    </row>
    <row r="5218" spans="2:43" ht="12.75">
      <c r="B5218" s="89"/>
      <c r="C5218" s="89"/>
      <c r="AP5218" s="89"/>
      <c r="AQ5218" s="89"/>
    </row>
    <row r="5219" spans="2:43" ht="12.75">
      <c r="B5219" s="89"/>
      <c r="C5219" s="89"/>
      <c r="AP5219" s="89"/>
      <c r="AQ5219" s="89"/>
    </row>
    <row r="5220" spans="2:43" ht="12.75">
      <c r="B5220" s="89"/>
      <c r="C5220" s="89"/>
      <c r="AP5220" s="89"/>
      <c r="AQ5220" s="89"/>
    </row>
    <row r="5221" spans="2:43" ht="12.75">
      <c r="B5221" s="89"/>
      <c r="C5221" s="89"/>
      <c r="AP5221" s="89"/>
      <c r="AQ5221" s="89"/>
    </row>
    <row r="5222" spans="2:43" ht="12.75">
      <c r="B5222" s="89"/>
      <c r="C5222" s="89"/>
      <c r="AP5222" s="89"/>
      <c r="AQ5222" s="89"/>
    </row>
    <row r="5223" spans="2:43" ht="12.75">
      <c r="B5223" s="89"/>
      <c r="C5223" s="89"/>
      <c r="AP5223" s="89"/>
      <c r="AQ5223" s="89"/>
    </row>
    <row r="5224" spans="2:43" ht="12.75">
      <c r="B5224" s="89"/>
      <c r="C5224" s="89"/>
      <c r="AP5224" s="89"/>
      <c r="AQ5224" s="89"/>
    </row>
    <row r="5225" spans="2:43" ht="12.75">
      <c r="B5225" s="89"/>
      <c r="C5225" s="89"/>
      <c r="AP5225" s="89"/>
      <c r="AQ5225" s="89"/>
    </row>
    <row r="5226" spans="2:43" ht="12.75">
      <c r="B5226" s="89"/>
      <c r="C5226" s="89"/>
      <c r="AP5226" s="89"/>
      <c r="AQ5226" s="89"/>
    </row>
    <row r="5227" spans="2:43" ht="12.75">
      <c r="B5227" s="89"/>
      <c r="C5227" s="89"/>
      <c r="AP5227" s="89"/>
      <c r="AQ5227" s="89"/>
    </row>
    <row r="5228" spans="2:43" ht="12.75">
      <c r="B5228" s="89"/>
      <c r="C5228" s="89"/>
      <c r="AP5228" s="89"/>
      <c r="AQ5228" s="89"/>
    </row>
    <row r="5229" spans="2:43" ht="12.75">
      <c r="B5229" s="89"/>
      <c r="C5229" s="89"/>
      <c r="AP5229" s="89"/>
      <c r="AQ5229" s="89"/>
    </row>
    <row r="5230" spans="2:43" ht="12.75">
      <c r="B5230" s="89"/>
      <c r="C5230" s="89"/>
      <c r="AP5230" s="89"/>
      <c r="AQ5230" s="89"/>
    </row>
    <row r="5231" spans="2:43" ht="12.75">
      <c r="B5231" s="89"/>
      <c r="C5231" s="89"/>
      <c r="AP5231" s="89"/>
      <c r="AQ5231" s="89"/>
    </row>
    <row r="5232" spans="2:43" ht="12.75">
      <c r="B5232" s="89"/>
      <c r="C5232" s="89"/>
      <c r="AP5232" s="89"/>
      <c r="AQ5232" s="89"/>
    </row>
    <row r="5233" spans="2:43" ht="12.75">
      <c r="B5233" s="89"/>
      <c r="C5233" s="89"/>
      <c r="AP5233" s="89"/>
      <c r="AQ5233" s="89"/>
    </row>
    <row r="5234" spans="2:43" ht="12.75">
      <c r="B5234" s="89"/>
      <c r="C5234" s="89"/>
      <c r="AP5234" s="89"/>
      <c r="AQ5234" s="89"/>
    </row>
    <row r="5235" spans="2:43" ht="12.75">
      <c r="B5235" s="89"/>
      <c r="C5235" s="89"/>
      <c r="AP5235" s="89"/>
      <c r="AQ5235" s="89"/>
    </row>
    <row r="5236" spans="2:43" ht="12.75">
      <c r="B5236" s="89"/>
      <c r="C5236" s="89"/>
      <c r="AP5236" s="89"/>
      <c r="AQ5236" s="89"/>
    </row>
    <row r="5237" spans="2:43" ht="12.75">
      <c r="B5237" s="89"/>
      <c r="C5237" s="89"/>
      <c r="AP5237" s="89"/>
      <c r="AQ5237" s="89"/>
    </row>
    <row r="5238" spans="2:43" ht="12.75">
      <c r="B5238" s="89"/>
      <c r="C5238" s="89"/>
      <c r="AP5238" s="89"/>
      <c r="AQ5238" s="89"/>
    </row>
    <row r="5239" spans="2:43" ht="12.75">
      <c r="B5239" s="89"/>
      <c r="C5239" s="89"/>
      <c r="AP5239" s="89"/>
      <c r="AQ5239" s="89"/>
    </row>
    <row r="5240" spans="2:43" ht="12.75">
      <c r="B5240" s="89"/>
      <c r="C5240" s="89"/>
      <c r="AP5240" s="89"/>
      <c r="AQ5240" s="89"/>
    </row>
    <row r="5241" spans="2:43" ht="12.75">
      <c r="B5241" s="89"/>
      <c r="C5241" s="89"/>
      <c r="AP5241" s="89"/>
      <c r="AQ5241" s="89"/>
    </row>
    <row r="5242" spans="2:43" ht="12.75">
      <c r="B5242" s="89"/>
      <c r="C5242" s="89"/>
      <c r="AP5242" s="89"/>
      <c r="AQ5242" s="89"/>
    </row>
    <row r="5243" spans="2:43" ht="12.75">
      <c r="B5243" s="89"/>
      <c r="C5243" s="89"/>
      <c r="AP5243" s="89"/>
      <c r="AQ5243" s="89"/>
    </row>
    <row r="5244" spans="2:43" ht="12.75">
      <c r="B5244" s="89"/>
      <c r="C5244" s="89"/>
      <c r="AP5244" s="89"/>
      <c r="AQ5244" s="89"/>
    </row>
    <row r="5245" spans="2:43" ht="12.75">
      <c r="B5245" s="89"/>
      <c r="C5245" s="89"/>
      <c r="AP5245" s="89"/>
      <c r="AQ5245" s="89"/>
    </row>
    <row r="5246" spans="2:43" ht="12.75">
      <c r="B5246" s="89"/>
      <c r="C5246" s="89"/>
      <c r="AP5246" s="89"/>
      <c r="AQ5246" s="89"/>
    </row>
    <row r="5247" spans="2:43" ht="12.75">
      <c r="B5247" s="89"/>
      <c r="C5247" s="89"/>
      <c r="AP5247" s="89"/>
      <c r="AQ5247" s="89"/>
    </row>
    <row r="5248" spans="2:43" ht="12.75">
      <c r="B5248" s="89"/>
      <c r="C5248" s="89"/>
      <c r="AP5248" s="89"/>
      <c r="AQ5248" s="89"/>
    </row>
    <row r="5249" spans="2:43" ht="12.75">
      <c r="B5249" s="89"/>
      <c r="C5249" s="89"/>
      <c r="AP5249" s="89"/>
      <c r="AQ5249" s="89"/>
    </row>
    <row r="5250" spans="2:43" ht="12.75">
      <c r="B5250" s="89"/>
      <c r="C5250" s="89"/>
      <c r="AP5250" s="89"/>
      <c r="AQ5250" s="89"/>
    </row>
    <row r="5251" spans="2:43" ht="12.75">
      <c r="B5251" s="89"/>
      <c r="C5251" s="89"/>
      <c r="AP5251" s="89"/>
      <c r="AQ5251" s="89"/>
    </row>
    <row r="5252" spans="2:43" ht="12.75">
      <c r="B5252" s="89"/>
      <c r="C5252" s="89"/>
      <c r="AP5252" s="89"/>
      <c r="AQ5252" s="89"/>
    </row>
    <row r="5253" spans="2:43" ht="12.75">
      <c r="B5253" s="89"/>
      <c r="C5253" s="89"/>
      <c r="AP5253" s="89"/>
      <c r="AQ5253" s="89"/>
    </row>
    <row r="5254" spans="2:43" ht="12.75">
      <c r="B5254" s="89"/>
      <c r="C5254" s="89"/>
      <c r="AP5254" s="89"/>
      <c r="AQ5254" s="89"/>
    </row>
    <row r="5255" spans="2:43" ht="12.75">
      <c r="B5255" s="89"/>
      <c r="C5255" s="89"/>
      <c r="AP5255" s="89"/>
      <c r="AQ5255" s="89"/>
    </row>
    <row r="5256" spans="2:43" ht="12.75">
      <c r="B5256" s="89"/>
      <c r="C5256" s="89"/>
      <c r="AP5256" s="89"/>
      <c r="AQ5256" s="89"/>
    </row>
    <row r="5257" spans="2:43" ht="12.75">
      <c r="B5257" s="89"/>
      <c r="C5257" s="89"/>
      <c r="AP5257" s="89"/>
      <c r="AQ5257" s="89"/>
    </row>
    <row r="5258" spans="2:43" ht="12.75">
      <c r="B5258" s="89"/>
      <c r="C5258" s="89"/>
      <c r="AP5258" s="89"/>
      <c r="AQ5258" s="89"/>
    </row>
    <row r="5259" spans="2:43" ht="12.75">
      <c r="B5259" s="89"/>
      <c r="C5259" s="89"/>
      <c r="AP5259" s="89"/>
      <c r="AQ5259" s="89"/>
    </row>
    <row r="5260" spans="2:43" ht="12.75">
      <c r="B5260" s="89"/>
      <c r="C5260" s="89"/>
      <c r="AP5260" s="89"/>
      <c r="AQ5260" s="89"/>
    </row>
    <row r="5261" spans="2:43" ht="12.75">
      <c r="B5261" s="89"/>
      <c r="C5261" s="89"/>
      <c r="AP5261" s="89"/>
      <c r="AQ5261" s="89"/>
    </row>
    <row r="5262" spans="2:43" ht="12.75">
      <c r="B5262" s="89"/>
      <c r="C5262" s="89"/>
      <c r="AP5262" s="89"/>
      <c r="AQ5262" s="89"/>
    </row>
    <row r="5263" spans="2:43" ht="12.75">
      <c r="B5263" s="89"/>
      <c r="C5263" s="89"/>
      <c r="AP5263" s="89"/>
      <c r="AQ5263" s="89"/>
    </row>
    <row r="5264" spans="2:43" ht="12.75">
      <c r="B5264" s="89"/>
      <c r="C5264" s="89"/>
      <c r="AP5264" s="89"/>
      <c r="AQ5264" s="89"/>
    </row>
    <row r="5265" spans="2:43" ht="12.75">
      <c r="B5265" s="89"/>
      <c r="C5265" s="89"/>
      <c r="AP5265" s="89"/>
      <c r="AQ5265" s="89"/>
    </row>
    <row r="5266" spans="2:43" ht="12.75">
      <c r="B5266" s="89"/>
      <c r="C5266" s="89"/>
      <c r="AP5266" s="89"/>
      <c r="AQ5266" s="89"/>
    </row>
    <row r="5267" spans="2:43" ht="12.75">
      <c r="B5267" s="89"/>
      <c r="C5267" s="89"/>
      <c r="AP5267" s="89"/>
      <c r="AQ5267" s="89"/>
    </row>
    <row r="5268" spans="2:43" ht="12.75">
      <c r="B5268" s="89"/>
      <c r="C5268" s="89"/>
      <c r="AP5268" s="89"/>
      <c r="AQ5268" s="89"/>
    </row>
    <row r="5269" spans="2:43" ht="12.75">
      <c r="B5269" s="89"/>
      <c r="C5269" s="89"/>
      <c r="AP5269" s="89"/>
      <c r="AQ5269" s="89"/>
    </row>
    <row r="5270" spans="2:43" ht="12.75">
      <c r="B5270" s="89"/>
      <c r="C5270" s="89"/>
      <c r="AP5270" s="89"/>
      <c r="AQ5270" s="89"/>
    </row>
    <row r="5271" spans="2:43" ht="12.75">
      <c r="B5271" s="89"/>
      <c r="C5271" s="89"/>
      <c r="AP5271" s="89"/>
      <c r="AQ5271" s="89"/>
    </row>
    <row r="5272" spans="2:43" ht="12.75">
      <c r="B5272" s="89"/>
      <c r="C5272" s="89"/>
      <c r="AP5272" s="89"/>
      <c r="AQ5272" s="89"/>
    </row>
    <row r="5273" spans="2:43" ht="12.75">
      <c r="B5273" s="89"/>
      <c r="C5273" s="89"/>
      <c r="AP5273" s="89"/>
      <c r="AQ5273" s="89"/>
    </row>
    <row r="5274" spans="2:43" ht="12.75">
      <c r="B5274" s="89"/>
      <c r="C5274" s="89"/>
      <c r="AP5274" s="89"/>
      <c r="AQ5274" s="89"/>
    </row>
    <row r="5275" spans="2:43" ht="12.75">
      <c r="B5275" s="89"/>
      <c r="C5275" s="89"/>
      <c r="AP5275" s="89"/>
      <c r="AQ5275" s="89"/>
    </row>
    <row r="5276" spans="2:43" ht="12.75">
      <c r="B5276" s="89"/>
      <c r="C5276" s="89"/>
      <c r="AP5276" s="89"/>
      <c r="AQ5276" s="89"/>
    </row>
    <row r="5277" spans="2:43" ht="12.75">
      <c r="B5277" s="89"/>
      <c r="C5277" s="89"/>
      <c r="AP5277" s="89"/>
      <c r="AQ5277" s="89"/>
    </row>
    <row r="5278" spans="2:43" ht="12.75">
      <c r="B5278" s="89"/>
      <c r="C5278" s="89"/>
      <c r="AP5278" s="89"/>
      <c r="AQ5278" s="89"/>
    </row>
    <row r="5279" spans="2:43" ht="12.75">
      <c r="B5279" s="89"/>
      <c r="C5279" s="89"/>
      <c r="AP5279" s="89"/>
      <c r="AQ5279" s="89"/>
    </row>
    <row r="5280" spans="2:43" ht="12.75">
      <c r="B5280" s="89"/>
      <c r="C5280" s="89"/>
      <c r="AP5280" s="89"/>
      <c r="AQ5280" s="89"/>
    </row>
    <row r="5281" spans="2:43" ht="12.75">
      <c r="B5281" s="89"/>
      <c r="C5281" s="89"/>
      <c r="AP5281" s="89"/>
      <c r="AQ5281" s="89"/>
    </row>
    <row r="5282" spans="2:43" ht="12.75">
      <c r="B5282" s="89"/>
      <c r="C5282" s="89"/>
      <c r="AP5282" s="89"/>
      <c r="AQ5282" s="89"/>
    </row>
    <row r="5283" spans="2:43" ht="12.75">
      <c r="B5283" s="89"/>
      <c r="C5283" s="89"/>
      <c r="AP5283" s="89"/>
      <c r="AQ5283" s="89"/>
    </row>
    <row r="5284" spans="2:43" ht="12.75">
      <c r="B5284" s="89"/>
      <c r="C5284" s="89"/>
      <c r="AP5284" s="89"/>
      <c r="AQ5284" s="89"/>
    </row>
    <row r="5285" spans="2:43" ht="12.75">
      <c r="B5285" s="89"/>
      <c r="C5285" s="89"/>
      <c r="AP5285" s="89"/>
      <c r="AQ5285" s="89"/>
    </row>
    <row r="5286" spans="2:43" ht="12.75">
      <c r="B5286" s="89"/>
      <c r="C5286" s="89"/>
      <c r="AP5286" s="89"/>
      <c r="AQ5286" s="89"/>
    </row>
    <row r="5287" spans="2:43" ht="12.75">
      <c r="B5287" s="89"/>
      <c r="C5287" s="89"/>
      <c r="AP5287" s="89"/>
      <c r="AQ5287" s="89"/>
    </row>
    <row r="5288" spans="2:43" ht="12.75">
      <c r="B5288" s="89"/>
      <c r="C5288" s="89"/>
      <c r="AP5288" s="89"/>
      <c r="AQ5288" s="89"/>
    </row>
    <row r="5289" spans="2:43" ht="12.75">
      <c r="B5289" s="89"/>
      <c r="C5289" s="89"/>
      <c r="AP5289" s="89"/>
      <c r="AQ5289" s="89"/>
    </row>
    <row r="5290" spans="2:43" ht="12.75">
      <c r="B5290" s="89"/>
      <c r="C5290" s="89"/>
      <c r="AP5290" s="89"/>
      <c r="AQ5290" s="89"/>
    </row>
    <row r="5291" spans="2:43" ht="12.75">
      <c r="B5291" s="89"/>
      <c r="C5291" s="89"/>
      <c r="AP5291" s="89"/>
      <c r="AQ5291" s="89"/>
    </row>
    <row r="5292" spans="2:43" ht="12.75">
      <c r="B5292" s="89"/>
      <c r="C5292" s="89"/>
      <c r="AP5292" s="89"/>
      <c r="AQ5292" s="89"/>
    </row>
    <row r="5293" spans="2:43" ht="12.75">
      <c r="B5293" s="89"/>
      <c r="C5293" s="89"/>
      <c r="AP5293" s="89"/>
      <c r="AQ5293" s="89"/>
    </row>
    <row r="5294" spans="2:43" ht="12.75">
      <c r="B5294" s="89"/>
      <c r="C5294" s="89"/>
      <c r="AP5294" s="89"/>
      <c r="AQ5294" s="89"/>
    </row>
    <row r="5295" spans="2:43" ht="12.75">
      <c r="B5295" s="89"/>
      <c r="C5295" s="89"/>
      <c r="AP5295" s="89"/>
      <c r="AQ5295" s="89"/>
    </row>
    <row r="5296" spans="2:43" ht="12.75">
      <c r="B5296" s="89"/>
      <c r="C5296" s="89"/>
      <c r="AP5296" s="89"/>
      <c r="AQ5296" s="89"/>
    </row>
    <row r="5297" spans="2:43" ht="12.75">
      <c r="B5297" s="89"/>
      <c r="C5297" s="89"/>
      <c r="AP5297" s="89"/>
      <c r="AQ5297" s="89"/>
    </row>
    <row r="5298" spans="2:43" ht="12.75">
      <c r="B5298" s="89"/>
      <c r="C5298" s="89"/>
      <c r="AP5298" s="89"/>
      <c r="AQ5298" s="89"/>
    </row>
    <row r="5299" spans="2:43" ht="12.75">
      <c r="B5299" s="89"/>
      <c r="C5299" s="89"/>
      <c r="AP5299" s="89"/>
      <c r="AQ5299" s="89"/>
    </row>
    <row r="5300" spans="2:43" ht="12.75">
      <c r="B5300" s="89"/>
      <c r="C5300" s="89"/>
      <c r="AP5300" s="89"/>
      <c r="AQ5300" s="89"/>
    </row>
    <row r="5301" spans="2:43" ht="12.75">
      <c r="B5301" s="89"/>
      <c r="C5301" s="89"/>
      <c r="AP5301" s="89"/>
      <c r="AQ5301" s="89"/>
    </row>
    <row r="5302" spans="2:43" ht="12.75">
      <c r="B5302" s="89"/>
      <c r="C5302" s="89"/>
      <c r="AP5302" s="89"/>
      <c r="AQ5302" s="89"/>
    </row>
    <row r="5303" spans="2:43" ht="12.75">
      <c r="B5303" s="89"/>
      <c r="C5303" s="89"/>
      <c r="AP5303" s="89"/>
      <c r="AQ5303" s="89"/>
    </row>
    <row r="5304" spans="2:43" ht="12.75">
      <c r="B5304" s="89"/>
      <c r="C5304" s="89"/>
      <c r="AP5304" s="89"/>
      <c r="AQ5304" s="89"/>
    </row>
    <row r="5305" spans="2:43" ht="12.75">
      <c r="B5305" s="89"/>
      <c r="C5305" s="89"/>
      <c r="AP5305" s="89"/>
      <c r="AQ5305" s="89"/>
    </row>
    <row r="5306" spans="2:43" ht="12.75">
      <c r="B5306" s="89"/>
      <c r="C5306" s="89"/>
      <c r="AP5306" s="89"/>
      <c r="AQ5306" s="89"/>
    </row>
    <row r="5307" spans="2:43" ht="12.75">
      <c r="B5307" s="89"/>
      <c r="C5307" s="89"/>
      <c r="AP5307" s="89"/>
      <c r="AQ5307" s="89"/>
    </row>
    <row r="5308" spans="2:43" ht="12.75">
      <c r="B5308" s="89"/>
      <c r="C5308" s="89"/>
      <c r="AP5308" s="89"/>
      <c r="AQ5308" s="89"/>
    </row>
    <row r="5309" spans="2:43" ht="12.75">
      <c r="B5309" s="89"/>
      <c r="C5309" s="89"/>
      <c r="AP5309" s="89"/>
      <c r="AQ5309" s="89"/>
    </row>
    <row r="5310" spans="2:43" ht="12.75">
      <c r="B5310" s="89"/>
      <c r="C5310" s="89"/>
      <c r="AP5310" s="89"/>
      <c r="AQ5310" s="89"/>
    </row>
    <row r="5311" spans="2:43" ht="12.75">
      <c r="B5311" s="89"/>
      <c r="C5311" s="89"/>
      <c r="AP5311" s="89"/>
      <c r="AQ5311" s="89"/>
    </row>
    <row r="5312" spans="2:43" ht="12.75">
      <c r="B5312" s="89"/>
      <c r="C5312" s="89"/>
      <c r="AP5312" s="89"/>
      <c r="AQ5312" s="89"/>
    </row>
    <row r="5313" spans="2:43" ht="12.75">
      <c r="B5313" s="89"/>
      <c r="C5313" s="89"/>
      <c r="AP5313" s="89"/>
      <c r="AQ5313" s="89"/>
    </row>
    <row r="5314" spans="2:43" ht="12.75">
      <c r="B5314" s="89"/>
      <c r="C5314" s="89"/>
      <c r="AP5314" s="89"/>
      <c r="AQ5314" s="89"/>
    </row>
    <row r="5315" spans="2:43" ht="12.75">
      <c r="B5315" s="89"/>
      <c r="C5315" s="89"/>
      <c r="AP5315" s="89"/>
      <c r="AQ5315" s="89"/>
    </row>
    <row r="5316" spans="2:43" ht="12.75">
      <c r="B5316" s="89"/>
      <c r="C5316" s="89"/>
      <c r="AP5316" s="89"/>
      <c r="AQ5316" s="89"/>
    </row>
    <row r="5317" spans="2:43" ht="12.75">
      <c r="B5317" s="89"/>
      <c r="C5317" s="89"/>
      <c r="AP5317" s="89"/>
      <c r="AQ5317" s="89"/>
    </row>
    <row r="5318" spans="2:43" ht="12.75">
      <c r="B5318" s="89"/>
      <c r="C5318" s="89"/>
      <c r="AP5318" s="89"/>
      <c r="AQ5318" s="89"/>
    </row>
    <row r="5319" spans="2:43" ht="12.75">
      <c r="B5319" s="89"/>
      <c r="C5319" s="89"/>
      <c r="AP5319" s="89"/>
      <c r="AQ5319" s="89"/>
    </row>
    <row r="5320" spans="2:43" ht="12.75">
      <c r="B5320" s="89"/>
      <c r="C5320" s="89"/>
      <c r="AP5320" s="89"/>
      <c r="AQ5320" s="89"/>
    </row>
    <row r="5321" spans="2:43" ht="12.75">
      <c r="B5321" s="89"/>
      <c r="C5321" s="89"/>
      <c r="AP5321" s="89"/>
      <c r="AQ5321" s="89"/>
    </row>
    <row r="5322" spans="2:43" ht="12.75">
      <c r="B5322" s="89"/>
      <c r="C5322" s="89"/>
      <c r="AP5322" s="89"/>
      <c r="AQ5322" s="89"/>
    </row>
    <row r="5323" spans="2:43" ht="12.75">
      <c r="B5323" s="89"/>
      <c r="C5323" s="89"/>
      <c r="AP5323" s="89"/>
      <c r="AQ5323" s="89"/>
    </row>
    <row r="5324" spans="2:43" ht="12.75">
      <c r="B5324" s="89"/>
      <c r="C5324" s="89"/>
      <c r="AP5324" s="89"/>
      <c r="AQ5324" s="89"/>
    </row>
    <row r="5325" spans="2:43" ht="12.75">
      <c r="B5325" s="89"/>
      <c r="C5325" s="89"/>
      <c r="AP5325" s="89"/>
      <c r="AQ5325" s="89"/>
    </row>
    <row r="5326" spans="2:43" ht="12.75">
      <c r="B5326" s="89"/>
      <c r="C5326" s="89"/>
      <c r="AP5326" s="89"/>
      <c r="AQ5326" s="89"/>
    </row>
    <row r="5327" spans="2:43" ht="12.75">
      <c r="B5327" s="89"/>
      <c r="C5327" s="89"/>
      <c r="AP5327" s="89"/>
      <c r="AQ5327" s="89"/>
    </row>
    <row r="5328" spans="2:43" ht="12.75">
      <c r="B5328" s="89"/>
      <c r="C5328" s="89"/>
      <c r="AP5328" s="89"/>
      <c r="AQ5328" s="89"/>
    </row>
    <row r="5329" spans="2:43" ht="12.75">
      <c r="B5329" s="89"/>
      <c r="C5329" s="89"/>
      <c r="AP5329" s="89"/>
      <c r="AQ5329" s="89"/>
    </row>
    <row r="5330" spans="2:43" ht="12.75">
      <c r="B5330" s="89"/>
      <c r="C5330" s="89"/>
      <c r="AP5330" s="89"/>
      <c r="AQ5330" s="89"/>
    </row>
    <row r="5331" spans="2:43" ht="12.75">
      <c r="B5331" s="89"/>
      <c r="C5331" s="89"/>
      <c r="AP5331" s="89"/>
      <c r="AQ5331" s="89"/>
    </row>
    <row r="5332" spans="2:43" ht="12.75">
      <c r="B5332" s="89"/>
      <c r="C5332" s="89"/>
      <c r="AP5332" s="89"/>
      <c r="AQ5332" s="89"/>
    </row>
    <row r="5333" spans="2:43" ht="12.75">
      <c r="B5333" s="89"/>
      <c r="C5333" s="89"/>
      <c r="AP5333" s="89"/>
      <c r="AQ5333" s="89"/>
    </row>
    <row r="5334" spans="2:43" ht="12.75">
      <c r="B5334" s="89"/>
      <c r="C5334" s="89"/>
      <c r="AP5334" s="89"/>
      <c r="AQ5334" s="89"/>
    </row>
    <row r="5335" spans="2:43" ht="12.75">
      <c r="B5335" s="89"/>
      <c r="C5335" s="89"/>
      <c r="AP5335" s="89"/>
      <c r="AQ5335" s="89"/>
    </row>
    <row r="5336" spans="2:43" ht="12.75">
      <c r="B5336" s="89"/>
      <c r="C5336" s="89"/>
      <c r="AP5336" s="89"/>
      <c r="AQ5336" s="89"/>
    </row>
    <row r="5337" spans="2:43" ht="12.75">
      <c r="B5337" s="89"/>
      <c r="C5337" s="89"/>
      <c r="AP5337" s="89"/>
      <c r="AQ5337" s="89"/>
    </row>
    <row r="5338" spans="2:43" ht="12.75">
      <c r="B5338" s="89"/>
      <c r="C5338" s="89"/>
      <c r="AP5338" s="89"/>
      <c r="AQ5338" s="89"/>
    </row>
    <row r="5339" spans="2:43" ht="12.75">
      <c r="B5339" s="89"/>
      <c r="C5339" s="89"/>
      <c r="AP5339" s="89"/>
      <c r="AQ5339" s="89"/>
    </row>
    <row r="5340" spans="2:43" ht="12.75">
      <c r="B5340" s="89"/>
      <c r="C5340" s="89"/>
      <c r="AP5340" s="89"/>
      <c r="AQ5340" s="89"/>
    </row>
    <row r="5341" spans="2:43" ht="12.75">
      <c r="B5341" s="89"/>
      <c r="C5341" s="89"/>
      <c r="AP5341" s="89"/>
      <c r="AQ5341" s="89"/>
    </row>
    <row r="5342" spans="2:43" ht="12.75">
      <c r="B5342" s="89"/>
      <c r="C5342" s="89"/>
      <c r="AP5342" s="89"/>
      <c r="AQ5342" s="89"/>
    </row>
    <row r="5343" spans="2:43" ht="12.75">
      <c r="B5343" s="89"/>
      <c r="C5343" s="89"/>
      <c r="AP5343" s="89"/>
      <c r="AQ5343" s="89"/>
    </row>
    <row r="5344" spans="2:43" ht="12.75">
      <c r="B5344" s="89"/>
      <c r="C5344" s="89"/>
      <c r="AP5344" s="89"/>
      <c r="AQ5344" s="89"/>
    </row>
    <row r="5345" spans="2:43" ht="12.75">
      <c r="B5345" s="89"/>
      <c r="C5345" s="89"/>
      <c r="AP5345" s="89"/>
      <c r="AQ5345" s="89"/>
    </row>
    <row r="5346" spans="2:43" ht="12.75">
      <c r="B5346" s="89"/>
      <c r="C5346" s="89"/>
      <c r="AP5346" s="89"/>
      <c r="AQ5346" s="89"/>
    </row>
    <row r="5347" spans="2:43" ht="12.75">
      <c r="B5347" s="89"/>
      <c r="C5347" s="89"/>
      <c r="AP5347" s="89"/>
      <c r="AQ5347" s="89"/>
    </row>
    <row r="5348" spans="2:43" ht="12.75">
      <c r="B5348" s="89"/>
      <c r="C5348" s="89"/>
      <c r="AP5348" s="89"/>
      <c r="AQ5348" s="89"/>
    </row>
    <row r="5349" spans="2:43" ht="12.75">
      <c r="B5349" s="89"/>
      <c r="C5349" s="89"/>
      <c r="AP5349" s="89"/>
      <c r="AQ5349" s="89"/>
    </row>
    <row r="5350" spans="2:43" ht="12.75">
      <c r="B5350" s="89"/>
      <c r="C5350" s="89"/>
      <c r="AP5350" s="89"/>
      <c r="AQ5350" s="89"/>
    </row>
    <row r="5351" spans="2:43" ht="12.75">
      <c r="B5351" s="89"/>
      <c r="C5351" s="89"/>
      <c r="AP5351" s="89"/>
      <c r="AQ5351" s="89"/>
    </row>
    <row r="5352" spans="2:43" ht="12.75">
      <c r="B5352" s="89"/>
      <c r="C5352" s="89"/>
      <c r="AP5352" s="89"/>
      <c r="AQ5352" s="89"/>
    </row>
    <row r="5353" spans="2:43" ht="12.75">
      <c r="B5353" s="89"/>
      <c r="C5353" s="89"/>
      <c r="AP5353" s="89"/>
      <c r="AQ5353" s="89"/>
    </row>
    <row r="5354" spans="2:43" ht="12.75">
      <c r="B5354" s="89"/>
      <c r="C5354" s="89"/>
      <c r="AP5354" s="89"/>
      <c r="AQ5354" s="89"/>
    </row>
    <row r="5355" spans="2:43" ht="12.75">
      <c r="B5355" s="89"/>
      <c r="C5355" s="89"/>
      <c r="AP5355" s="89"/>
      <c r="AQ5355" s="89"/>
    </row>
    <row r="5356" spans="2:43" ht="12.75">
      <c r="B5356" s="89"/>
      <c r="C5356" s="89"/>
      <c r="AP5356" s="89"/>
      <c r="AQ5356" s="89"/>
    </row>
    <row r="5357" spans="2:43" ht="12.75">
      <c r="B5357" s="89"/>
      <c r="C5357" s="89"/>
      <c r="AP5357" s="89"/>
      <c r="AQ5357" s="89"/>
    </row>
    <row r="5358" spans="2:43" ht="12.75">
      <c r="B5358" s="89"/>
      <c r="C5358" s="89"/>
      <c r="AP5358" s="89"/>
      <c r="AQ5358" s="89"/>
    </row>
    <row r="5359" spans="2:43" ht="12.75">
      <c r="B5359" s="89"/>
      <c r="C5359" s="89"/>
      <c r="AP5359" s="89"/>
      <c r="AQ5359" s="89"/>
    </row>
    <row r="5360" spans="2:43" ht="12.75">
      <c r="B5360" s="89"/>
      <c r="C5360" s="89"/>
      <c r="AP5360" s="89"/>
      <c r="AQ5360" s="89"/>
    </row>
    <row r="5361" spans="2:43" ht="12.75">
      <c r="B5361" s="89"/>
      <c r="C5361" s="89"/>
      <c r="AP5361" s="89"/>
      <c r="AQ5361" s="89"/>
    </row>
    <row r="5362" spans="2:43" ht="12.75">
      <c r="B5362" s="89"/>
      <c r="C5362" s="89"/>
      <c r="AP5362" s="89"/>
      <c r="AQ5362" s="89"/>
    </row>
    <row r="5363" spans="2:43" ht="12.75">
      <c r="B5363" s="89"/>
      <c r="C5363" s="89"/>
      <c r="AP5363" s="89"/>
      <c r="AQ5363" s="89"/>
    </row>
    <row r="5364" spans="2:43" ht="12.75">
      <c r="B5364" s="89"/>
      <c r="C5364" s="89"/>
      <c r="AP5364" s="89"/>
      <c r="AQ5364" s="89"/>
    </row>
    <row r="5365" spans="2:43" ht="12.75">
      <c r="B5365" s="89"/>
      <c r="C5365" s="89"/>
      <c r="AP5365" s="89"/>
      <c r="AQ5365" s="89"/>
    </row>
    <row r="5366" spans="2:43" ht="12.75">
      <c r="B5366" s="89"/>
      <c r="C5366" s="89"/>
      <c r="AP5366" s="89"/>
      <c r="AQ5366" s="89"/>
    </row>
    <row r="5367" spans="2:43" ht="12.75">
      <c r="B5367" s="89"/>
      <c r="C5367" s="89"/>
      <c r="AP5367" s="89"/>
      <c r="AQ5367" s="89"/>
    </row>
    <row r="5368" spans="2:43" ht="12.75">
      <c r="B5368" s="89"/>
      <c r="C5368" s="89"/>
      <c r="AP5368" s="89"/>
      <c r="AQ5368" s="89"/>
    </row>
    <row r="5369" spans="2:43" ht="12.75">
      <c r="B5369" s="89"/>
      <c r="C5369" s="89"/>
      <c r="AP5369" s="89"/>
      <c r="AQ5369" s="89"/>
    </row>
    <row r="5370" spans="2:43" ht="12.75">
      <c r="B5370" s="89"/>
      <c r="C5370" s="89"/>
      <c r="AP5370" s="89"/>
      <c r="AQ5370" s="89"/>
    </row>
    <row r="5371" spans="2:43" ht="12.75">
      <c r="B5371" s="89"/>
      <c r="C5371" s="89"/>
      <c r="AP5371" s="89"/>
      <c r="AQ5371" s="89"/>
    </row>
    <row r="5372" spans="2:43" ht="12.75">
      <c r="B5372" s="89"/>
      <c r="C5372" s="89"/>
      <c r="AP5372" s="89"/>
      <c r="AQ5372" s="89"/>
    </row>
    <row r="5373" spans="2:43" ht="12.75">
      <c r="B5373" s="89"/>
      <c r="C5373" s="89"/>
      <c r="AP5373" s="89"/>
      <c r="AQ5373" s="89"/>
    </row>
    <row r="5374" spans="2:43" ht="12.75">
      <c r="B5374" s="89"/>
      <c r="C5374" s="89"/>
      <c r="AP5374" s="89"/>
      <c r="AQ5374" s="89"/>
    </row>
    <row r="5375" spans="2:43" ht="12.75">
      <c r="B5375" s="89"/>
      <c r="C5375" s="89"/>
      <c r="AP5375" s="89"/>
      <c r="AQ5375" s="89"/>
    </row>
    <row r="5376" spans="2:43" ht="12.75">
      <c r="B5376" s="89"/>
      <c r="C5376" s="89"/>
      <c r="AP5376" s="89"/>
      <c r="AQ5376" s="89"/>
    </row>
    <row r="5377" spans="2:43" ht="12.75">
      <c r="B5377" s="89"/>
      <c r="C5377" s="89"/>
      <c r="AP5377" s="89"/>
      <c r="AQ5377" s="89"/>
    </row>
    <row r="5378" spans="2:43" ht="12.75">
      <c r="B5378" s="89"/>
      <c r="C5378" s="89"/>
      <c r="AP5378" s="89"/>
      <c r="AQ5378" s="89"/>
    </row>
    <row r="5379" spans="2:43" ht="12.75">
      <c r="B5379" s="89"/>
      <c r="C5379" s="89"/>
      <c r="AP5379" s="89"/>
      <c r="AQ5379" s="89"/>
    </row>
    <row r="5380" spans="2:43" ht="12.75">
      <c r="B5380" s="89"/>
      <c r="C5380" s="89"/>
      <c r="AP5380" s="89"/>
      <c r="AQ5380" s="89"/>
    </row>
    <row r="5381" spans="2:43" ht="12.75">
      <c r="B5381" s="89"/>
      <c r="C5381" s="89"/>
      <c r="AP5381" s="89"/>
      <c r="AQ5381" s="89"/>
    </row>
    <row r="5382" spans="2:43" ht="12.75">
      <c r="B5382" s="89"/>
      <c r="C5382" s="89"/>
      <c r="AP5382" s="89"/>
      <c r="AQ5382" s="89"/>
    </row>
    <row r="5383" spans="2:43" ht="12.75">
      <c r="B5383" s="89"/>
      <c r="C5383" s="89"/>
      <c r="AP5383" s="89"/>
      <c r="AQ5383" s="89"/>
    </row>
    <row r="5384" spans="2:43" ht="12.75">
      <c r="B5384" s="89"/>
      <c r="C5384" s="89"/>
      <c r="AP5384" s="89"/>
      <c r="AQ5384" s="89"/>
    </row>
    <row r="5385" spans="2:43" ht="12.75">
      <c r="B5385" s="89"/>
      <c r="C5385" s="89"/>
      <c r="AP5385" s="89"/>
      <c r="AQ5385" s="89"/>
    </row>
    <row r="5386" spans="2:43" ht="12.75">
      <c r="B5386" s="89"/>
      <c r="C5386" s="89"/>
      <c r="AP5386" s="89"/>
      <c r="AQ5386" s="89"/>
    </row>
    <row r="5387" spans="2:43" ht="12.75">
      <c r="B5387" s="89"/>
      <c r="C5387" s="89"/>
      <c r="AP5387" s="89"/>
      <c r="AQ5387" s="89"/>
    </row>
    <row r="5388" spans="2:43" ht="12.75">
      <c r="B5388" s="89"/>
      <c r="C5388" s="89"/>
      <c r="AP5388" s="89"/>
      <c r="AQ5388" s="89"/>
    </row>
    <row r="5389" spans="2:43" ht="12.75">
      <c r="B5389" s="89"/>
      <c r="C5389" s="89"/>
      <c r="AP5389" s="89"/>
      <c r="AQ5389" s="89"/>
    </row>
    <row r="5390" spans="2:43" ht="12.75">
      <c r="B5390" s="89"/>
      <c r="C5390" s="89"/>
      <c r="AP5390" s="89"/>
      <c r="AQ5390" s="89"/>
    </row>
    <row r="5391" spans="2:43" ht="12.75">
      <c r="B5391" s="89"/>
      <c r="C5391" s="89"/>
      <c r="AP5391" s="89"/>
      <c r="AQ5391" s="89"/>
    </row>
    <row r="5392" spans="2:43" ht="12.75">
      <c r="B5392" s="89"/>
      <c r="C5392" s="89"/>
      <c r="AP5392" s="89"/>
      <c r="AQ5392" s="89"/>
    </row>
    <row r="5393" spans="2:43" ht="12.75">
      <c r="B5393" s="89"/>
      <c r="C5393" s="89"/>
      <c r="AP5393" s="89"/>
      <c r="AQ5393" s="89"/>
    </row>
    <row r="5394" spans="2:43" ht="12.75">
      <c r="B5394" s="89"/>
      <c r="C5394" s="89"/>
      <c r="AP5394" s="89"/>
      <c r="AQ5394" s="89"/>
    </row>
    <row r="5395" spans="2:43" ht="12.75">
      <c r="B5395" s="89"/>
      <c r="C5395" s="89"/>
      <c r="AP5395" s="89"/>
      <c r="AQ5395" s="89"/>
    </row>
    <row r="5396" spans="2:43" ht="12.75">
      <c r="B5396" s="89"/>
      <c r="C5396" s="89"/>
      <c r="AP5396" s="89"/>
      <c r="AQ5396" s="89"/>
    </row>
    <row r="5397" spans="2:43" ht="12.75">
      <c r="B5397" s="89"/>
      <c r="C5397" s="89"/>
      <c r="AP5397" s="89"/>
      <c r="AQ5397" s="89"/>
    </row>
    <row r="5398" spans="2:43" ht="12.75">
      <c r="B5398" s="89"/>
      <c r="C5398" s="89"/>
      <c r="AP5398" s="89"/>
      <c r="AQ5398" s="89"/>
    </row>
    <row r="5399" spans="2:43" ht="12.75">
      <c r="B5399" s="89"/>
      <c r="C5399" s="89"/>
      <c r="AP5399" s="89"/>
      <c r="AQ5399" s="89"/>
    </row>
    <row r="5400" spans="2:43" ht="12.75">
      <c r="B5400" s="89"/>
      <c r="C5400" s="89"/>
      <c r="AP5400" s="89"/>
      <c r="AQ5400" s="89"/>
    </row>
    <row r="5401" spans="2:43" ht="12.75">
      <c r="B5401" s="89"/>
      <c r="C5401" s="89"/>
      <c r="AP5401" s="89"/>
      <c r="AQ5401" s="89"/>
    </row>
    <row r="5402" spans="2:43" ht="12.75">
      <c r="B5402" s="89"/>
      <c r="C5402" s="89"/>
      <c r="AP5402" s="89"/>
      <c r="AQ5402" s="89"/>
    </row>
    <row r="5403" spans="2:43" ht="12.75">
      <c r="B5403" s="89"/>
      <c r="C5403" s="89"/>
      <c r="AP5403" s="89"/>
      <c r="AQ5403" s="89"/>
    </row>
    <row r="5404" spans="2:43" ht="12.75">
      <c r="B5404" s="89"/>
      <c r="C5404" s="89"/>
      <c r="AP5404" s="89"/>
      <c r="AQ5404" s="89"/>
    </row>
    <row r="5405" spans="2:43" ht="12.75">
      <c r="B5405" s="89"/>
      <c r="C5405" s="89"/>
      <c r="AP5405" s="89"/>
      <c r="AQ5405" s="89"/>
    </row>
    <row r="5406" spans="2:43" ht="12.75">
      <c r="B5406" s="89"/>
      <c r="C5406" s="89"/>
      <c r="AP5406" s="89"/>
      <c r="AQ5406" s="89"/>
    </row>
    <row r="5407" spans="2:43" ht="12.75">
      <c r="B5407" s="89"/>
      <c r="C5407" s="89"/>
      <c r="AP5407" s="89"/>
      <c r="AQ5407" s="89"/>
    </row>
    <row r="5408" spans="2:43" ht="12.75">
      <c r="B5408" s="89"/>
      <c r="C5408" s="89"/>
      <c r="AP5408" s="89"/>
      <c r="AQ5408" s="89"/>
    </row>
    <row r="5409" spans="2:43" ht="12.75">
      <c r="B5409" s="89"/>
      <c r="C5409" s="89"/>
      <c r="AP5409" s="89"/>
      <c r="AQ5409" s="89"/>
    </row>
    <row r="5410" spans="2:43" ht="12.75">
      <c r="B5410" s="89"/>
      <c r="C5410" s="89"/>
      <c r="AP5410" s="89"/>
      <c r="AQ5410" s="89"/>
    </row>
    <row r="5411" spans="2:43" ht="12.75">
      <c r="B5411" s="89"/>
      <c r="C5411" s="89"/>
      <c r="AP5411" s="89"/>
      <c r="AQ5411" s="89"/>
    </row>
    <row r="5412" spans="2:43" ht="12.75">
      <c r="B5412" s="89"/>
      <c r="C5412" s="89"/>
      <c r="AP5412" s="89"/>
      <c r="AQ5412" s="89"/>
    </row>
    <row r="5413" spans="2:43" ht="12.75">
      <c r="B5413" s="89"/>
      <c r="C5413" s="89"/>
      <c r="AP5413" s="89"/>
      <c r="AQ5413" s="89"/>
    </row>
    <row r="5414" spans="2:43" ht="12.75">
      <c r="B5414" s="89"/>
      <c r="C5414" s="89"/>
      <c r="AP5414" s="89"/>
      <c r="AQ5414" s="89"/>
    </row>
    <row r="5415" spans="2:43" ht="12.75">
      <c r="B5415" s="89"/>
      <c r="C5415" s="89"/>
      <c r="AP5415" s="89"/>
      <c r="AQ5415" s="89"/>
    </row>
    <row r="5416" spans="2:43" ht="12.75">
      <c r="B5416" s="89"/>
      <c r="C5416" s="89"/>
      <c r="AP5416" s="89"/>
      <c r="AQ5416" s="89"/>
    </row>
    <row r="5417" spans="2:43" ht="12.75">
      <c r="B5417" s="89"/>
      <c r="C5417" s="89"/>
      <c r="AP5417" s="89"/>
      <c r="AQ5417" s="89"/>
    </row>
    <row r="5418" spans="2:43" ht="12.75">
      <c r="B5418" s="89"/>
      <c r="C5418" s="89"/>
      <c r="AP5418" s="89"/>
      <c r="AQ5418" s="89"/>
    </row>
    <row r="5419" spans="2:43" ht="12.75">
      <c r="B5419" s="89"/>
      <c r="C5419" s="89"/>
      <c r="AP5419" s="89"/>
      <c r="AQ5419" s="89"/>
    </row>
    <row r="5420" spans="2:43" ht="12.75">
      <c r="B5420" s="89"/>
      <c r="C5420" s="89"/>
      <c r="AP5420" s="89"/>
      <c r="AQ5420" s="89"/>
    </row>
    <row r="5421" spans="2:43" ht="12.75">
      <c r="B5421" s="89"/>
      <c r="C5421" s="89"/>
      <c r="AP5421" s="89"/>
      <c r="AQ5421" s="89"/>
    </row>
    <row r="5422" spans="2:43" ht="12.75">
      <c r="B5422" s="89"/>
      <c r="C5422" s="89"/>
      <c r="AP5422" s="89"/>
      <c r="AQ5422" s="89"/>
    </row>
    <row r="5423" spans="2:43" ht="12.75">
      <c r="B5423" s="89"/>
      <c r="C5423" s="89"/>
      <c r="AP5423" s="89"/>
      <c r="AQ5423" s="89"/>
    </row>
    <row r="5424" spans="2:43" ht="12.75">
      <c r="B5424" s="89"/>
      <c r="C5424" s="89"/>
      <c r="AP5424" s="89"/>
      <c r="AQ5424" s="89"/>
    </row>
    <row r="5425" spans="2:43" ht="12.75">
      <c r="B5425" s="89"/>
      <c r="C5425" s="89"/>
      <c r="AP5425" s="89"/>
      <c r="AQ5425" s="89"/>
    </row>
    <row r="5426" spans="2:43" ht="12.75">
      <c r="B5426" s="89"/>
      <c r="C5426" s="89"/>
      <c r="AP5426" s="89"/>
      <c r="AQ5426" s="89"/>
    </row>
    <row r="5427" spans="2:43" ht="12.75">
      <c r="B5427" s="89"/>
      <c r="C5427" s="89"/>
      <c r="AP5427" s="89"/>
      <c r="AQ5427" s="89"/>
    </row>
    <row r="5428" spans="2:43" ht="12.75">
      <c r="B5428" s="89"/>
      <c r="C5428" s="89"/>
      <c r="AP5428" s="89"/>
      <c r="AQ5428" s="89"/>
    </row>
    <row r="5429" spans="2:43" ht="12.75">
      <c r="B5429" s="89"/>
      <c r="C5429" s="89"/>
      <c r="AP5429" s="89"/>
      <c r="AQ5429" s="89"/>
    </row>
    <row r="5430" spans="2:43" ht="12.75">
      <c r="B5430" s="89"/>
      <c r="C5430" s="89"/>
      <c r="AP5430" s="89"/>
      <c r="AQ5430" s="89"/>
    </row>
    <row r="5431" spans="2:43" ht="12.75">
      <c r="B5431" s="89"/>
      <c r="C5431" s="89"/>
      <c r="AP5431" s="89"/>
      <c r="AQ5431" s="89"/>
    </row>
    <row r="5432" spans="2:43" ht="12.75">
      <c r="B5432" s="89"/>
      <c r="C5432" s="89"/>
      <c r="AP5432" s="89"/>
      <c r="AQ5432" s="89"/>
    </row>
    <row r="5433" spans="2:43" ht="12.75">
      <c r="B5433" s="89"/>
      <c r="C5433" s="89"/>
      <c r="AP5433" s="89"/>
      <c r="AQ5433" s="89"/>
    </row>
    <row r="5434" spans="2:43" ht="12.75">
      <c r="B5434" s="89"/>
      <c r="C5434" s="89"/>
      <c r="AP5434" s="89"/>
      <c r="AQ5434" s="89"/>
    </row>
    <row r="5435" spans="2:43" ht="12.75">
      <c r="B5435" s="89"/>
      <c r="C5435" s="89"/>
      <c r="AP5435" s="89"/>
      <c r="AQ5435" s="89"/>
    </row>
    <row r="5436" spans="2:43" ht="12.75">
      <c r="B5436" s="89"/>
      <c r="C5436" s="89"/>
      <c r="AP5436" s="89"/>
      <c r="AQ5436" s="89"/>
    </row>
    <row r="5437" spans="2:43" ht="12.75">
      <c r="B5437" s="89"/>
      <c r="C5437" s="89"/>
      <c r="AP5437" s="89"/>
      <c r="AQ5437" s="89"/>
    </row>
    <row r="5438" spans="2:43" ht="12.75">
      <c r="B5438" s="89"/>
      <c r="C5438" s="89"/>
      <c r="AP5438" s="89"/>
      <c r="AQ5438" s="89"/>
    </row>
    <row r="5439" spans="2:43" ht="12.75">
      <c r="B5439" s="89"/>
      <c r="C5439" s="89"/>
      <c r="AP5439" s="89"/>
      <c r="AQ5439" s="89"/>
    </row>
    <row r="5440" spans="2:43" ht="12.75">
      <c r="B5440" s="89"/>
      <c r="C5440" s="89"/>
      <c r="AP5440" s="89"/>
      <c r="AQ5440" s="89"/>
    </row>
    <row r="5441" spans="2:43" ht="12.75">
      <c r="B5441" s="89"/>
      <c r="C5441" s="89"/>
      <c r="AP5441" s="89"/>
      <c r="AQ5441" s="89"/>
    </row>
    <row r="5442" spans="2:43" ht="12.75">
      <c r="B5442" s="89"/>
      <c r="C5442" s="89"/>
      <c r="AP5442" s="89"/>
      <c r="AQ5442" s="89"/>
    </row>
    <row r="5443" spans="2:43" ht="12.75">
      <c r="B5443" s="89"/>
      <c r="C5443" s="89"/>
      <c r="AP5443" s="89"/>
      <c r="AQ5443" s="89"/>
    </row>
    <row r="5444" spans="2:43" ht="12.75">
      <c r="B5444" s="89"/>
      <c r="C5444" s="89"/>
      <c r="AP5444" s="89"/>
      <c r="AQ5444" s="89"/>
    </row>
    <row r="5445" spans="2:43" ht="12.75">
      <c r="B5445" s="89"/>
      <c r="C5445" s="89"/>
      <c r="AP5445" s="89"/>
      <c r="AQ5445" s="89"/>
    </row>
    <row r="5446" spans="2:43" ht="12.75">
      <c r="B5446" s="89"/>
      <c r="C5446" s="89"/>
      <c r="AP5446" s="89"/>
      <c r="AQ5446" s="89"/>
    </row>
    <row r="5447" spans="2:43" ht="12.75">
      <c r="B5447" s="89"/>
      <c r="C5447" s="89"/>
      <c r="AP5447" s="89"/>
      <c r="AQ5447" s="89"/>
    </row>
    <row r="5448" spans="2:43" ht="12.75">
      <c r="B5448" s="89"/>
      <c r="C5448" s="89"/>
      <c r="AP5448" s="89"/>
      <c r="AQ5448" s="89"/>
    </row>
    <row r="5449" spans="2:43" ht="12.75">
      <c r="B5449" s="89"/>
      <c r="C5449" s="89"/>
      <c r="AP5449" s="89"/>
      <c r="AQ5449" s="89"/>
    </row>
    <row r="5450" spans="2:43" ht="12.75">
      <c r="B5450" s="89"/>
      <c r="C5450" s="89"/>
      <c r="AP5450" s="89"/>
      <c r="AQ5450" s="89"/>
    </row>
    <row r="5451" spans="2:43" ht="12.75">
      <c r="B5451" s="89"/>
      <c r="C5451" s="89"/>
      <c r="AP5451" s="89"/>
      <c r="AQ5451" s="89"/>
    </row>
    <row r="5452" spans="2:43" ht="12.75">
      <c r="B5452" s="89"/>
      <c r="C5452" s="89"/>
      <c r="AP5452" s="89"/>
      <c r="AQ5452" s="89"/>
    </row>
    <row r="5453" spans="2:43" ht="12.75">
      <c r="B5453" s="89"/>
      <c r="C5453" s="89"/>
      <c r="AP5453" s="89"/>
      <c r="AQ5453" s="89"/>
    </row>
    <row r="5454" spans="2:43" ht="12.75">
      <c r="B5454" s="89"/>
      <c r="C5454" s="89"/>
      <c r="AP5454" s="89"/>
      <c r="AQ5454" s="89"/>
    </row>
    <row r="5455" spans="2:43" ht="12.75">
      <c r="B5455" s="89"/>
      <c r="C5455" s="89"/>
      <c r="AP5455" s="89"/>
      <c r="AQ5455" s="89"/>
    </row>
    <row r="5456" spans="2:43" ht="12.75">
      <c r="B5456" s="89"/>
      <c r="C5456" s="89"/>
      <c r="AP5456" s="89"/>
      <c r="AQ5456" s="89"/>
    </row>
    <row r="5457" spans="2:43" ht="12.75">
      <c r="B5457" s="89"/>
      <c r="C5457" s="89"/>
      <c r="AP5457" s="89"/>
      <c r="AQ5457" s="89"/>
    </row>
    <row r="5458" spans="2:43" ht="12.75">
      <c r="B5458" s="89"/>
      <c r="C5458" s="89"/>
      <c r="AP5458" s="89"/>
      <c r="AQ5458" s="89"/>
    </row>
    <row r="5459" spans="2:43" ht="12.75">
      <c r="B5459" s="89"/>
      <c r="C5459" s="89"/>
      <c r="AP5459" s="89"/>
      <c r="AQ5459" s="89"/>
    </row>
    <row r="5460" spans="2:43" ht="12.75">
      <c r="B5460" s="89"/>
      <c r="C5460" s="89"/>
      <c r="AP5460" s="89"/>
      <c r="AQ5460" s="89"/>
    </row>
    <row r="5461" spans="2:43" ht="12.75">
      <c r="B5461" s="89"/>
      <c r="C5461" s="89"/>
      <c r="AP5461" s="89"/>
      <c r="AQ5461" s="89"/>
    </row>
    <row r="5462" spans="2:43" ht="12.75">
      <c r="B5462" s="89"/>
      <c r="C5462" s="89"/>
      <c r="AP5462" s="89"/>
      <c r="AQ5462" s="89"/>
    </row>
    <row r="5463" spans="2:43" ht="12.75">
      <c r="B5463" s="89"/>
      <c r="C5463" s="89"/>
      <c r="AP5463" s="89"/>
      <c r="AQ5463" s="89"/>
    </row>
    <row r="5464" spans="2:43" ht="12.75">
      <c r="B5464" s="89"/>
      <c r="C5464" s="89"/>
      <c r="AP5464" s="89"/>
      <c r="AQ5464" s="89"/>
    </row>
    <row r="5465" spans="2:43" ht="12.75">
      <c r="B5465" s="89"/>
      <c r="C5465" s="89"/>
      <c r="AP5465" s="89"/>
      <c r="AQ5465" s="89"/>
    </row>
    <row r="5466" spans="2:43" ht="12.75">
      <c r="B5466" s="89"/>
      <c r="C5466" s="89"/>
      <c r="AP5466" s="89"/>
      <c r="AQ5466" s="89"/>
    </row>
    <row r="5467" spans="2:43" ht="12.75">
      <c r="B5467" s="89"/>
      <c r="C5467" s="89"/>
      <c r="AP5467" s="89"/>
      <c r="AQ5467" s="89"/>
    </row>
    <row r="5468" spans="2:43" ht="12.75">
      <c r="B5468" s="89"/>
      <c r="C5468" s="89"/>
      <c r="AP5468" s="89"/>
      <c r="AQ5468" s="89"/>
    </row>
    <row r="5469" spans="2:43" ht="12.75">
      <c r="B5469" s="89"/>
      <c r="C5469" s="89"/>
      <c r="AP5469" s="89"/>
      <c r="AQ5469" s="89"/>
    </row>
    <row r="5470" spans="2:43" ht="12.75">
      <c r="B5470" s="89"/>
      <c r="C5470" s="89"/>
      <c r="AP5470" s="89"/>
      <c r="AQ5470" s="89"/>
    </row>
    <row r="5471" spans="2:43" ht="12.75">
      <c r="B5471" s="89"/>
      <c r="C5471" s="89"/>
      <c r="AP5471" s="89"/>
      <c r="AQ5471" s="89"/>
    </row>
    <row r="5472" spans="2:43" ht="12.75">
      <c r="B5472" s="89"/>
      <c r="C5472" s="89"/>
      <c r="AP5472" s="89"/>
      <c r="AQ5472" s="89"/>
    </row>
    <row r="5473" spans="2:43" ht="12.75">
      <c r="B5473" s="89"/>
      <c r="C5473" s="89"/>
      <c r="AP5473" s="89"/>
      <c r="AQ5473" s="89"/>
    </row>
    <row r="5474" spans="2:43" ht="12.75">
      <c r="B5474" s="89"/>
      <c r="C5474" s="89"/>
      <c r="AP5474" s="89"/>
      <c r="AQ5474" s="89"/>
    </row>
    <row r="5475" spans="2:43" ht="12.75">
      <c r="B5475" s="89"/>
      <c r="C5475" s="89"/>
      <c r="AP5475" s="89"/>
      <c r="AQ5475" s="89"/>
    </row>
    <row r="5476" spans="2:43" ht="12.75">
      <c r="B5476" s="89"/>
      <c r="C5476" s="89"/>
      <c r="AP5476" s="89"/>
      <c r="AQ5476" s="89"/>
    </row>
    <row r="5477" spans="2:43" ht="12.75">
      <c r="B5477" s="89"/>
      <c r="C5477" s="89"/>
      <c r="AP5477" s="89"/>
      <c r="AQ5477" s="89"/>
    </row>
    <row r="5478" spans="2:43" ht="12.75">
      <c r="B5478" s="89"/>
      <c r="C5478" s="89"/>
      <c r="AP5478" s="89"/>
      <c r="AQ5478" s="89"/>
    </row>
    <row r="5479" spans="2:43" ht="12.75">
      <c r="B5479" s="89"/>
      <c r="C5479" s="89"/>
      <c r="AP5479" s="89"/>
      <c r="AQ5479" s="89"/>
    </row>
    <row r="5480" spans="2:43" ht="12.75">
      <c r="B5480" s="89"/>
      <c r="C5480" s="89"/>
      <c r="AP5480" s="89"/>
      <c r="AQ5480" s="89"/>
    </row>
    <row r="5481" spans="2:43" ht="12.75">
      <c r="B5481" s="89"/>
      <c r="C5481" s="89"/>
      <c r="AP5481" s="89"/>
      <c r="AQ5481" s="89"/>
    </row>
    <row r="5482" spans="2:43" ht="12.75">
      <c r="B5482" s="89"/>
      <c r="C5482" s="89"/>
      <c r="AP5482" s="89"/>
      <c r="AQ5482" s="89"/>
    </row>
    <row r="5483" spans="2:43" ht="12.75">
      <c r="B5483" s="89"/>
      <c r="C5483" s="89"/>
      <c r="AP5483" s="89"/>
      <c r="AQ5483" s="89"/>
    </row>
    <row r="5484" spans="2:43" ht="12.75">
      <c r="B5484" s="89"/>
      <c r="C5484" s="89"/>
      <c r="AP5484" s="89"/>
      <c r="AQ5484" s="89"/>
    </row>
    <row r="5485" spans="2:43" ht="12.75">
      <c r="B5485" s="89"/>
      <c r="C5485" s="89"/>
      <c r="AP5485" s="89"/>
      <c r="AQ5485" s="89"/>
    </row>
    <row r="5486" spans="2:43" ht="12.75">
      <c r="B5486" s="89"/>
      <c r="C5486" s="89"/>
      <c r="AP5486" s="89"/>
      <c r="AQ5486" s="89"/>
    </row>
    <row r="5487" spans="2:43" ht="12.75">
      <c r="B5487" s="89"/>
      <c r="C5487" s="89"/>
      <c r="AP5487" s="89"/>
      <c r="AQ5487" s="89"/>
    </row>
    <row r="5488" spans="2:43" ht="12.75">
      <c r="B5488" s="89"/>
      <c r="C5488" s="89"/>
      <c r="AP5488" s="89"/>
      <c r="AQ5488" s="89"/>
    </row>
    <row r="5489" spans="2:43" ht="12.75">
      <c r="B5489" s="89"/>
      <c r="C5489" s="89"/>
      <c r="AP5489" s="89"/>
      <c r="AQ5489" s="89"/>
    </row>
    <row r="5490" spans="2:43" ht="12.75">
      <c r="B5490" s="89"/>
      <c r="C5490" s="89"/>
      <c r="AP5490" s="89"/>
      <c r="AQ5490" s="89"/>
    </row>
    <row r="5491" spans="2:43" ht="12.75">
      <c r="B5491" s="89"/>
      <c r="C5491" s="89"/>
      <c r="AP5491" s="89"/>
      <c r="AQ5491" s="89"/>
    </row>
    <row r="5492" spans="2:43" ht="12.75">
      <c r="B5492" s="89"/>
      <c r="C5492" s="89"/>
      <c r="AP5492" s="89"/>
      <c r="AQ5492" s="89"/>
    </row>
    <row r="5493" spans="2:43" ht="12.75">
      <c r="B5493" s="89"/>
      <c r="C5493" s="89"/>
      <c r="AP5493" s="89"/>
      <c r="AQ5493" s="89"/>
    </row>
    <row r="5494" spans="2:43" ht="12.75">
      <c r="B5494" s="89"/>
      <c r="C5494" s="89"/>
      <c r="AP5494" s="89"/>
      <c r="AQ5494" s="89"/>
    </row>
    <row r="5495" spans="2:43" ht="12.75">
      <c r="B5495" s="89"/>
      <c r="C5495" s="89"/>
      <c r="AP5495" s="89"/>
      <c r="AQ5495" s="89"/>
    </row>
    <row r="5496" spans="2:43" ht="12.75">
      <c r="B5496" s="89"/>
      <c r="C5496" s="89"/>
      <c r="AP5496" s="89"/>
      <c r="AQ5496" s="89"/>
    </row>
    <row r="5497" spans="2:43" ht="12.75">
      <c r="B5497" s="89"/>
      <c r="C5497" s="89"/>
      <c r="AP5497" s="89"/>
      <c r="AQ5497" s="89"/>
    </row>
    <row r="5498" spans="2:43" ht="12.75">
      <c r="B5498" s="89"/>
      <c r="C5498" s="89"/>
      <c r="AP5498" s="89"/>
      <c r="AQ5498" s="89"/>
    </row>
    <row r="5499" spans="2:43" ht="12.75">
      <c r="B5499" s="89"/>
      <c r="C5499" s="89"/>
      <c r="AP5499" s="89"/>
      <c r="AQ5499" s="89"/>
    </row>
    <row r="5500" spans="2:43" ht="12.75">
      <c r="B5500" s="89"/>
      <c r="C5500" s="89"/>
      <c r="AP5500" s="89"/>
      <c r="AQ5500" s="89"/>
    </row>
    <row r="5501" spans="2:43" ht="12.75">
      <c r="B5501" s="89"/>
      <c r="C5501" s="89"/>
      <c r="AP5501" s="89"/>
      <c r="AQ5501" s="89"/>
    </row>
    <row r="5502" spans="2:43" ht="12.75">
      <c r="B5502" s="89"/>
      <c r="C5502" s="89"/>
      <c r="AP5502" s="89"/>
      <c r="AQ5502" s="89"/>
    </row>
    <row r="5503" spans="2:43" ht="12.75">
      <c r="B5503" s="89"/>
      <c r="C5503" s="89"/>
      <c r="AP5503" s="89"/>
      <c r="AQ5503" s="89"/>
    </row>
    <row r="5504" spans="2:43" ht="12.75">
      <c r="B5504" s="89"/>
      <c r="C5504" s="89"/>
      <c r="AP5504" s="89"/>
      <c r="AQ5504" s="89"/>
    </row>
    <row r="5505" spans="2:43" ht="12.75">
      <c r="B5505" s="89"/>
      <c r="C5505" s="89"/>
      <c r="AP5505" s="89"/>
      <c r="AQ5505" s="89"/>
    </row>
    <row r="5506" spans="2:43" ht="12.75">
      <c r="B5506" s="89"/>
      <c r="C5506" s="89"/>
      <c r="AP5506" s="89"/>
      <c r="AQ5506" s="89"/>
    </row>
    <row r="5507" spans="2:43" ht="12.75">
      <c r="B5507" s="89"/>
      <c r="C5507" s="89"/>
      <c r="AP5507" s="89"/>
      <c r="AQ5507" s="89"/>
    </row>
    <row r="5508" spans="2:43" ht="12.75">
      <c r="B5508" s="89"/>
      <c r="C5508" s="89"/>
      <c r="AP5508" s="89"/>
      <c r="AQ5508" s="89"/>
    </row>
    <row r="5509" spans="2:43" ht="12.75">
      <c r="B5509" s="89"/>
      <c r="C5509" s="89"/>
      <c r="AP5509" s="89"/>
      <c r="AQ5509" s="89"/>
    </row>
    <row r="5510" spans="2:43" ht="12.75">
      <c r="B5510" s="89"/>
      <c r="C5510" s="89"/>
      <c r="AP5510" s="89"/>
      <c r="AQ5510" s="89"/>
    </row>
    <row r="5511" spans="2:43" ht="12.75">
      <c r="B5511" s="89"/>
      <c r="C5511" s="89"/>
      <c r="AP5511" s="89"/>
      <c r="AQ5511" s="89"/>
    </row>
    <row r="5512" spans="2:43" ht="12.75">
      <c r="B5512" s="89"/>
      <c r="C5512" s="89"/>
      <c r="AP5512" s="89"/>
      <c r="AQ5512" s="89"/>
    </row>
    <row r="5513" spans="2:43" ht="12.75">
      <c r="B5513" s="89"/>
      <c r="C5513" s="89"/>
      <c r="AP5513" s="89"/>
      <c r="AQ5513" s="89"/>
    </row>
    <row r="5514" spans="2:43" ht="12.75">
      <c r="B5514" s="89"/>
      <c r="C5514" s="89"/>
      <c r="AP5514" s="89"/>
      <c r="AQ5514" s="89"/>
    </row>
    <row r="5515" spans="2:43" ht="12.75">
      <c r="B5515" s="89"/>
      <c r="C5515" s="89"/>
      <c r="AP5515" s="89"/>
      <c r="AQ5515" s="89"/>
    </row>
    <row r="5516" spans="2:43" ht="12.75">
      <c r="B5516" s="89"/>
      <c r="C5516" s="89"/>
      <c r="AP5516" s="89"/>
      <c r="AQ5516" s="89"/>
    </row>
    <row r="5517" spans="2:43" ht="12.75">
      <c r="B5517" s="89"/>
      <c r="C5517" s="89"/>
      <c r="AP5517" s="89"/>
      <c r="AQ5517" s="89"/>
    </row>
    <row r="5518" spans="2:43" ht="12.75">
      <c r="B5518" s="89"/>
      <c r="C5518" s="89"/>
      <c r="AP5518" s="89"/>
      <c r="AQ5518" s="89"/>
    </row>
    <row r="5519" spans="2:43" ht="12.75">
      <c r="B5519" s="89"/>
      <c r="C5519" s="89"/>
      <c r="AP5519" s="89"/>
      <c r="AQ5519" s="89"/>
    </row>
    <row r="5520" spans="2:43" ht="12.75">
      <c r="B5520" s="89"/>
      <c r="C5520" s="89"/>
      <c r="AP5520" s="89"/>
      <c r="AQ5520" s="89"/>
    </row>
    <row r="5521" spans="2:43" ht="12.75">
      <c r="B5521" s="89"/>
      <c r="C5521" s="89"/>
      <c r="AP5521" s="89"/>
      <c r="AQ5521" s="89"/>
    </row>
    <row r="5522" spans="2:43" ht="12.75">
      <c r="B5522" s="89"/>
      <c r="C5522" s="89"/>
      <c r="AP5522" s="89"/>
      <c r="AQ5522" s="89"/>
    </row>
    <row r="5523" spans="2:43" ht="12.75">
      <c r="B5523" s="89"/>
      <c r="C5523" s="89"/>
      <c r="AP5523" s="89"/>
      <c r="AQ5523" s="89"/>
    </row>
    <row r="5524" spans="2:43" ht="12.75">
      <c r="B5524" s="89"/>
      <c r="C5524" s="89"/>
      <c r="AP5524" s="89"/>
      <c r="AQ5524" s="89"/>
    </row>
    <row r="5525" spans="2:43" ht="12.75">
      <c r="B5525" s="89"/>
      <c r="C5525" s="89"/>
      <c r="AP5525" s="89"/>
      <c r="AQ5525" s="89"/>
    </row>
    <row r="5526" spans="2:43" ht="12.75">
      <c r="B5526" s="89"/>
      <c r="C5526" s="89"/>
      <c r="AP5526" s="89"/>
      <c r="AQ5526" s="89"/>
    </row>
    <row r="5527" spans="2:43" ht="12.75">
      <c r="B5527" s="89"/>
      <c r="C5527" s="89"/>
      <c r="AP5527" s="89"/>
      <c r="AQ5527" s="89"/>
    </row>
    <row r="5528" spans="2:43" ht="12.75">
      <c r="B5528" s="89"/>
      <c r="C5528" s="89"/>
      <c r="AP5528" s="89"/>
      <c r="AQ5528" s="89"/>
    </row>
    <row r="5529" spans="2:43" ht="12.75">
      <c r="B5529" s="89"/>
      <c r="C5529" s="89"/>
      <c r="AP5529" s="89"/>
      <c r="AQ5529" s="89"/>
    </row>
    <row r="5530" spans="2:43" ht="12.75">
      <c r="B5530" s="89"/>
      <c r="C5530" s="89"/>
      <c r="AP5530" s="89"/>
      <c r="AQ5530" s="89"/>
    </row>
    <row r="5531" spans="2:43" ht="12.75">
      <c r="B5531" s="89"/>
      <c r="C5531" s="89"/>
      <c r="AP5531" s="89"/>
      <c r="AQ5531" s="89"/>
    </row>
    <row r="5532" spans="2:43" ht="12.75">
      <c r="B5532" s="89"/>
      <c r="C5532" s="89"/>
      <c r="AP5532" s="89"/>
      <c r="AQ5532" s="89"/>
    </row>
    <row r="5533" spans="2:43" ht="12.75">
      <c r="B5533" s="89"/>
      <c r="C5533" s="89"/>
      <c r="AP5533" s="89"/>
      <c r="AQ5533" s="89"/>
    </row>
    <row r="5534" spans="2:43" ht="12.75">
      <c r="B5534" s="89"/>
      <c r="C5534" s="89"/>
      <c r="AP5534" s="89"/>
      <c r="AQ5534" s="89"/>
    </row>
    <row r="5535" spans="2:43" ht="12.75">
      <c r="B5535" s="89"/>
      <c r="C5535" s="89"/>
      <c r="AP5535" s="89"/>
      <c r="AQ5535" s="89"/>
    </row>
    <row r="5536" spans="2:43" ht="12.75">
      <c r="B5536" s="89"/>
      <c r="C5536" s="89"/>
      <c r="AP5536" s="89"/>
      <c r="AQ5536" s="89"/>
    </row>
    <row r="5537" spans="2:43" ht="12.75">
      <c r="B5537" s="89"/>
      <c r="C5537" s="89"/>
      <c r="AP5537" s="89"/>
      <c r="AQ5537" s="89"/>
    </row>
    <row r="5538" spans="2:43" ht="12.75">
      <c r="B5538" s="89"/>
      <c r="C5538" s="89"/>
      <c r="AP5538" s="89"/>
      <c r="AQ5538" s="89"/>
    </row>
    <row r="5539" spans="2:43" ht="12.75">
      <c r="B5539" s="89"/>
      <c r="C5539" s="89"/>
      <c r="AP5539" s="89"/>
      <c r="AQ5539" s="89"/>
    </row>
    <row r="5540" spans="2:43" ht="12.75">
      <c r="B5540" s="89"/>
      <c r="C5540" s="89"/>
      <c r="AP5540" s="89"/>
      <c r="AQ5540" s="89"/>
    </row>
    <row r="5541" spans="2:43" ht="12.75">
      <c r="B5541" s="89"/>
      <c r="C5541" s="89"/>
      <c r="AP5541" s="89"/>
      <c r="AQ5541" s="89"/>
    </row>
    <row r="5542" spans="2:43" ht="12.75">
      <c r="B5542" s="89"/>
      <c r="C5542" s="89"/>
      <c r="AP5542" s="89"/>
      <c r="AQ5542" s="89"/>
    </row>
    <row r="5543" spans="2:43" ht="12.75">
      <c r="B5543" s="89"/>
      <c r="C5543" s="89"/>
      <c r="AP5543" s="89"/>
      <c r="AQ5543" s="89"/>
    </row>
    <row r="5544" spans="2:43" ht="12.75">
      <c r="B5544" s="89"/>
      <c r="C5544" s="89"/>
      <c r="AP5544" s="89"/>
      <c r="AQ5544" s="89"/>
    </row>
    <row r="5545" spans="2:43" ht="12.75">
      <c r="B5545" s="89"/>
      <c r="C5545" s="89"/>
      <c r="AP5545" s="89"/>
      <c r="AQ5545" s="89"/>
    </row>
    <row r="5546" spans="2:43" ht="12.75">
      <c r="B5546" s="89"/>
      <c r="C5546" s="89"/>
      <c r="AP5546" s="89"/>
      <c r="AQ5546" s="89"/>
    </row>
    <row r="5547" spans="2:43" ht="12.75">
      <c r="B5547" s="89"/>
      <c r="C5547" s="89"/>
      <c r="AP5547" s="89"/>
      <c r="AQ5547" s="89"/>
    </row>
    <row r="5548" spans="2:43" ht="12.75">
      <c r="B5548" s="89"/>
      <c r="C5548" s="89"/>
      <c r="AP5548" s="89"/>
      <c r="AQ5548" s="89"/>
    </row>
    <row r="5549" spans="2:43" ht="12.75">
      <c r="B5549" s="89"/>
      <c r="C5549" s="89"/>
      <c r="AP5549" s="89"/>
      <c r="AQ5549" s="89"/>
    </row>
    <row r="5550" spans="2:43" ht="12.75">
      <c r="B5550" s="89"/>
      <c r="C5550" s="89"/>
      <c r="AP5550" s="89"/>
      <c r="AQ5550" s="89"/>
    </row>
    <row r="5551" spans="2:43" ht="12.75">
      <c r="B5551" s="89"/>
      <c r="C5551" s="89"/>
      <c r="AP5551" s="89"/>
      <c r="AQ5551" s="89"/>
    </row>
    <row r="5552" spans="2:43" ht="12.75">
      <c r="B5552" s="89"/>
      <c r="C5552" s="89"/>
      <c r="AP5552" s="89"/>
      <c r="AQ5552" s="89"/>
    </row>
    <row r="5553" spans="2:43" ht="12.75">
      <c r="B5553" s="89"/>
      <c r="C5553" s="89"/>
      <c r="AP5553" s="89"/>
      <c r="AQ5553" s="89"/>
    </row>
    <row r="5554" spans="2:43" ht="12.75">
      <c r="B5554" s="89"/>
      <c r="C5554" s="89"/>
      <c r="AP5554" s="89"/>
      <c r="AQ5554" s="89"/>
    </row>
    <row r="5555" spans="2:43" ht="12.75">
      <c r="B5555" s="89"/>
      <c r="C5555" s="89"/>
      <c r="AP5555" s="89"/>
      <c r="AQ5555" s="89"/>
    </row>
    <row r="5556" spans="2:43" ht="12.75">
      <c r="B5556" s="89"/>
      <c r="C5556" s="89"/>
      <c r="AP5556" s="89"/>
      <c r="AQ5556" s="89"/>
    </row>
    <row r="5557" spans="2:43" ht="12.75">
      <c r="B5557" s="89"/>
      <c r="C5557" s="89"/>
      <c r="AP5557" s="89"/>
      <c r="AQ5557" s="89"/>
    </row>
    <row r="5558" spans="2:43" ht="12.75">
      <c r="B5558" s="89"/>
      <c r="C5558" s="89"/>
      <c r="AP5558" s="89"/>
      <c r="AQ5558" s="89"/>
    </row>
    <row r="5559" spans="2:43" ht="12.75">
      <c r="B5559" s="89"/>
      <c r="C5559" s="89"/>
      <c r="AP5559" s="89"/>
      <c r="AQ5559" s="89"/>
    </row>
    <row r="5560" spans="2:43" ht="12.75">
      <c r="B5560" s="89"/>
      <c r="C5560" s="89"/>
      <c r="AP5560" s="89"/>
      <c r="AQ5560" s="89"/>
    </row>
    <row r="5561" spans="2:43" ht="12.75">
      <c r="B5561" s="89"/>
      <c r="C5561" s="89"/>
      <c r="AP5561" s="89"/>
      <c r="AQ5561" s="89"/>
    </row>
    <row r="5562" spans="2:43" ht="12.75">
      <c r="B5562" s="89"/>
      <c r="C5562" s="89"/>
      <c r="AP5562" s="89"/>
      <c r="AQ5562" s="89"/>
    </row>
    <row r="5563" spans="2:43" ht="12.75">
      <c r="B5563" s="89"/>
      <c r="C5563" s="89"/>
      <c r="AP5563" s="89"/>
      <c r="AQ5563" s="89"/>
    </row>
    <row r="5564" spans="2:43" ht="12.75">
      <c r="B5564" s="89"/>
      <c r="C5564" s="89"/>
      <c r="AP5564" s="89"/>
      <c r="AQ5564" s="89"/>
    </row>
    <row r="5565" spans="2:43" ht="12.75">
      <c r="B5565" s="89"/>
      <c r="C5565" s="89"/>
      <c r="AP5565" s="89"/>
      <c r="AQ5565" s="89"/>
    </row>
    <row r="5566" spans="2:43" ht="12.75">
      <c r="B5566" s="89"/>
      <c r="C5566" s="89"/>
      <c r="AP5566" s="89"/>
      <c r="AQ5566" s="89"/>
    </row>
    <row r="5567" spans="2:43" ht="12.75">
      <c r="B5567" s="89"/>
      <c r="C5567" s="89"/>
      <c r="AP5567" s="89"/>
      <c r="AQ5567" s="89"/>
    </row>
    <row r="5568" spans="2:43" ht="12.75">
      <c r="B5568" s="89"/>
      <c r="C5568" s="89"/>
      <c r="AP5568" s="89"/>
      <c r="AQ5568" s="89"/>
    </row>
    <row r="5569" spans="2:43" ht="12.75">
      <c r="B5569" s="89"/>
      <c r="C5569" s="89"/>
      <c r="AP5569" s="89"/>
      <c r="AQ5569" s="89"/>
    </row>
    <row r="5570" spans="2:43" ht="12.75">
      <c r="B5570" s="89"/>
      <c r="C5570" s="89"/>
      <c r="AP5570" s="89"/>
      <c r="AQ5570" s="89"/>
    </row>
    <row r="5571" spans="2:43" ht="12.75">
      <c r="B5571" s="89"/>
      <c r="C5571" s="89"/>
      <c r="AP5571" s="89"/>
      <c r="AQ5571" s="89"/>
    </row>
    <row r="5572" spans="2:43" ht="12.75">
      <c r="B5572" s="89"/>
      <c r="C5572" s="89"/>
      <c r="AP5572" s="89"/>
      <c r="AQ5572" s="89"/>
    </row>
    <row r="5573" spans="2:43" ht="12.75">
      <c r="B5573" s="89"/>
      <c r="C5573" s="89"/>
      <c r="AP5573" s="89"/>
      <c r="AQ5573" s="89"/>
    </row>
    <row r="5574" spans="2:43" ht="12.75">
      <c r="B5574" s="89"/>
      <c r="C5574" s="89"/>
      <c r="AP5574" s="89"/>
      <c r="AQ5574" s="89"/>
    </row>
    <row r="5575" spans="2:43" ht="12.75">
      <c r="B5575" s="89"/>
      <c r="C5575" s="89"/>
      <c r="AP5575" s="89"/>
      <c r="AQ5575" s="89"/>
    </row>
    <row r="5576" spans="2:43" ht="12.75">
      <c r="B5576" s="89"/>
      <c r="C5576" s="89"/>
      <c r="AP5576" s="89"/>
      <c r="AQ5576" s="89"/>
    </row>
    <row r="5577" spans="2:43" ht="12.75">
      <c r="B5577" s="89"/>
      <c r="C5577" s="89"/>
      <c r="AP5577" s="89"/>
      <c r="AQ5577" s="89"/>
    </row>
    <row r="5578" spans="2:43" ht="12.75">
      <c r="B5578" s="89"/>
      <c r="C5578" s="89"/>
      <c r="AP5578" s="89"/>
      <c r="AQ5578" s="89"/>
    </row>
    <row r="5579" spans="2:43" ht="12.75">
      <c r="B5579" s="89"/>
      <c r="C5579" s="89"/>
      <c r="AP5579" s="89"/>
      <c r="AQ5579" s="89"/>
    </row>
    <row r="5580" spans="2:43" ht="12.75">
      <c r="B5580" s="89"/>
      <c r="C5580" s="89"/>
      <c r="AP5580" s="89"/>
      <c r="AQ5580" s="89"/>
    </row>
    <row r="5581" spans="2:43" ht="12.75">
      <c r="B5581" s="89"/>
      <c r="C5581" s="89"/>
      <c r="AP5581" s="89"/>
      <c r="AQ5581" s="89"/>
    </row>
    <row r="5582" spans="2:43" ht="12.75">
      <c r="B5582" s="89"/>
      <c r="C5582" s="89"/>
      <c r="AP5582" s="89"/>
      <c r="AQ5582" s="89"/>
    </row>
    <row r="5583" spans="2:43" ht="12.75">
      <c r="B5583" s="89"/>
      <c r="C5583" s="89"/>
      <c r="AP5583" s="89"/>
      <c r="AQ5583" s="89"/>
    </row>
    <row r="5584" spans="2:43" ht="12.75">
      <c r="B5584" s="89"/>
      <c r="C5584" s="89"/>
      <c r="AP5584" s="89"/>
      <c r="AQ5584" s="89"/>
    </row>
    <row r="5585" spans="2:43" ht="12.75">
      <c r="B5585" s="89"/>
      <c r="C5585" s="89"/>
      <c r="AP5585" s="89"/>
      <c r="AQ5585" s="89"/>
    </row>
    <row r="5586" spans="2:43" ht="12.75">
      <c r="B5586" s="89"/>
      <c r="C5586" s="89"/>
      <c r="AP5586" s="89"/>
      <c r="AQ5586" s="89"/>
    </row>
    <row r="5587" spans="2:43" ht="12.75">
      <c r="B5587" s="89"/>
      <c r="C5587" s="89"/>
      <c r="AP5587" s="89"/>
      <c r="AQ5587" s="89"/>
    </row>
    <row r="5588" spans="2:43" ht="12.75">
      <c r="B5588" s="89"/>
      <c r="C5588" s="89"/>
      <c r="AP5588" s="89"/>
      <c r="AQ5588" s="89"/>
    </row>
    <row r="5589" spans="2:43" ht="12.75">
      <c r="B5589" s="89"/>
      <c r="C5589" s="89"/>
      <c r="AP5589" s="89"/>
      <c r="AQ5589" s="89"/>
    </row>
    <row r="5590" spans="2:43" ht="12.75">
      <c r="B5590" s="89"/>
      <c r="C5590" s="89"/>
      <c r="AP5590" s="89"/>
      <c r="AQ5590" s="89"/>
    </row>
    <row r="5591" spans="2:43" ht="12.75">
      <c r="B5591" s="89"/>
      <c r="C5591" s="89"/>
      <c r="AP5591" s="89"/>
      <c r="AQ5591" s="89"/>
    </row>
    <row r="5592" spans="2:43" ht="12.75">
      <c r="B5592" s="89"/>
      <c r="C5592" s="89"/>
      <c r="AP5592" s="89"/>
      <c r="AQ5592" s="89"/>
    </row>
    <row r="5593" spans="2:43" ht="12.75">
      <c r="B5593" s="89"/>
      <c r="C5593" s="89"/>
      <c r="AP5593" s="89"/>
      <c r="AQ5593" s="89"/>
    </row>
    <row r="5594" spans="2:43" ht="12.75">
      <c r="B5594" s="89"/>
      <c r="C5594" s="89"/>
      <c r="AP5594" s="89"/>
      <c r="AQ5594" s="89"/>
    </row>
    <row r="5595" spans="2:43" ht="12.75">
      <c r="B5595" s="89"/>
      <c r="C5595" s="89"/>
      <c r="AP5595" s="89"/>
      <c r="AQ5595" s="89"/>
    </row>
    <row r="5596" spans="2:43" ht="12.75">
      <c r="B5596" s="89"/>
      <c r="C5596" s="89"/>
      <c r="AP5596" s="89"/>
      <c r="AQ5596" s="89"/>
    </row>
    <row r="5597" spans="2:43" ht="12.75">
      <c r="B5597" s="89"/>
      <c r="C5597" s="89"/>
      <c r="AP5597" s="89"/>
      <c r="AQ5597" s="89"/>
    </row>
    <row r="5598" spans="2:43" ht="12.75">
      <c r="B5598" s="89"/>
      <c r="C5598" s="89"/>
      <c r="AP5598" s="89"/>
      <c r="AQ5598" s="89"/>
    </row>
    <row r="5599" spans="2:43" ht="12.75">
      <c r="B5599" s="89"/>
      <c r="C5599" s="89"/>
      <c r="AP5599" s="89"/>
      <c r="AQ5599" s="89"/>
    </row>
    <row r="5600" spans="2:43" ht="12.75">
      <c r="B5600" s="89"/>
      <c r="C5600" s="89"/>
      <c r="AP5600" s="89"/>
      <c r="AQ5600" s="89"/>
    </row>
    <row r="5601" spans="2:43" ht="12.75">
      <c r="B5601" s="89"/>
      <c r="C5601" s="89"/>
      <c r="AP5601" s="89"/>
      <c r="AQ5601" s="89"/>
    </row>
    <row r="5602" spans="2:43" ht="12.75">
      <c r="B5602" s="89"/>
      <c r="C5602" s="89"/>
      <c r="AP5602" s="89"/>
      <c r="AQ5602" s="89"/>
    </row>
    <row r="5603" spans="2:43" ht="12.75">
      <c r="B5603" s="89"/>
      <c r="C5603" s="89"/>
      <c r="AP5603" s="89"/>
      <c r="AQ5603" s="89"/>
    </row>
    <row r="5604" spans="2:43" ht="12.75">
      <c r="B5604" s="89"/>
      <c r="C5604" s="89"/>
      <c r="AP5604" s="89"/>
      <c r="AQ5604" s="89"/>
    </row>
    <row r="5605" spans="2:43" ht="12.75">
      <c r="B5605" s="89"/>
      <c r="C5605" s="89"/>
      <c r="AP5605" s="89"/>
      <c r="AQ5605" s="89"/>
    </row>
    <row r="5606" spans="2:43" ht="12.75">
      <c r="B5606" s="89"/>
      <c r="C5606" s="89"/>
      <c r="AP5606" s="89"/>
      <c r="AQ5606" s="89"/>
    </row>
    <row r="5607" spans="2:43" ht="12.75">
      <c r="B5607" s="89"/>
      <c r="C5607" s="89"/>
      <c r="AP5607" s="89"/>
      <c r="AQ5607" s="89"/>
    </row>
    <row r="5608" spans="2:43" ht="12.75">
      <c r="B5608" s="89"/>
      <c r="C5608" s="89"/>
      <c r="AP5608" s="89"/>
      <c r="AQ5608" s="89"/>
    </row>
    <row r="5609" spans="2:43" ht="12.75">
      <c r="B5609" s="89"/>
      <c r="C5609" s="89"/>
      <c r="AP5609" s="89"/>
      <c r="AQ5609" s="89"/>
    </row>
    <row r="5610" spans="2:43" ht="12.75">
      <c r="B5610" s="89"/>
      <c r="C5610" s="89"/>
      <c r="AP5610" s="89"/>
      <c r="AQ5610" s="89"/>
    </row>
    <row r="5611" spans="2:43" ht="12.75">
      <c r="B5611" s="89"/>
      <c r="C5611" s="89"/>
      <c r="AP5611" s="89"/>
      <c r="AQ5611" s="89"/>
    </row>
    <row r="5612" spans="2:43" ht="12.75">
      <c r="B5612" s="89"/>
      <c r="C5612" s="89"/>
      <c r="AP5612" s="89"/>
      <c r="AQ5612" s="89"/>
    </row>
    <row r="5613" spans="2:43" ht="12.75">
      <c r="B5613" s="89"/>
      <c r="C5613" s="89"/>
      <c r="AP5613" s="89"/>
      <c r="AQ5613" s="89"/>
    </row>
    <row r="5614" spans="2:43" ht="12.75">
      <c r="B5614" s="89"/>
      <c r="C5614" s="89"/>
      <c r="AP5614" s="89"/>
      <c r="AQ5614" s="89"/>
    </row>
    <row r="5615" spans="2:43" ht="12.75">
      <c r="B5615" s="89"/>
      <c r="C5615" s="89"/>
      <c r="AP5615" s="89"/>
      <c r="AQ5615" s="89"/>
    </row>
    <row r="5616" spans="2:43" ht="12.75">
      <c r="B5616" s="89"/>
      <c r="C5616" s="89"/>
      <c r="AP5616" s="89"/>
      <c r="AQ5616" s="89"/>
    </row>
    <row r="5617" spans="2:43" ht="12.75">
      <c r="B5617" s="89"/>
      <c r="C5617" s="89"/>
      <c r="AP5617" s="89"/>
      <c r="AQ5617" s="89"/>
    </row>
    <row r="5618" spans="2:43" ht="12.75">
      <c r="B5618" s="89"/>
      <c r="C5618" s="89"/>
      <c r="AP5618" s="89"/>
      <c r="AQ5618" s="89"/>
    </row>
    <row r="5619" spans="2:43" ht="12.75">
      <c r="B5619" s="89"/>
      <c r="C5619" s="89"/>
      <c r="AP5619" s="89"/>
      <c r="AQ5619" s="89"/>
    </row>
    <row r="5620" spans="2:43" ht="12.75">
      <c r="B5620" s="89"/>
      <c r="C5620" s="89"/>
      <c r="AP5620" s="89"/>
      <c r="AQ5620" s="89"/>
    </row>
    <row r="5621" spans="2:43" ht="12.75">
      <c r="B5621" s="89"/>
      <c r="C5621" s="89"/>
      <c r="AP5621" s="89"/>
      <c r="AQ5621" s="89"/>
    </row>
    <row r="5622" spans="2:43" ht="12.75">
      <c r="B5622" s="89"/>
      <c r="C5622" s="89"/>
      <c r="AP5622" s="89"/>
      <c r="AQ5622" s="89"/>
    </row>
    <row r="5623" spans="2:43" ht="12.75">
      <c r="B5623" s="89"/>
      <c r="C5623" s="89"/>
      <c r="AP5623" s="89"/>
      <c r="AQ5623" s="89"/>
    </row>
    <row r="5624" spans="2:43" ht="12.75">
      <c r="B5624" s="89"/>
      <c r="C5624" s="89"/>
      <c r="AP5624" s="89"/>
      <c r="AQ5624" s="89"/>
    </row>
    <row r="5625" spans="2:43" ht="12.75">
      <c r="B5625" s="89"/>
      <c r="C5625" s="89"/>
      <c r="AP5625" s="89"/>
      <c r="AQ5625" s="89"/>
    </row>
    <row r="5626" spans="2:43" ht="12.75">
      <c r="B5626" s="89"/>
      <c r="C5626" s="89"/>
      <c r="AP5626" s="89"/>
      <c r="AQ5626" s="89"/>
    </row>
    <row r="5627" spans="2:43" ht="12.75">
      <c r="B5627" s="89"/>
      <c r="C5627" s="89"/>
      <c r="AP5627" s="89"/>
      <c r="AQ5627" s="89"/>
    </row>
    <row r="5628" spans="2:43" ht="12.75">
      <c r="B5628" s="89"/>
      <c r="C5628" s="89"/>
      <c r="AP5628" s="89"/>
      <c r="AQ5628" s="89"/>
    </row>
    <row r="5629" spans="2:43" ht="12.75">
      <c r="B5629" s="89"/>
      <c r="C5629" s="89"/>
      <c r="AP5629" s="89"/>
      <c r="AQ5629" s="89"/>
    </row>
    <row r="5630" spans="2:43" ht="12.75">
      <c r="B5630" s="89"/>
      <c r="C5630" s="89"/>
      <c r="AP5630" s="89"/>
      <c r="AQ5630" s="89"/>
    </row>
    <row r="5631" spans="2:43" ht="12.75">
      <c r="B5631" s="89"/>
      <c r="C5631" s="89"/>
      <c r="AP5631" s="89"/>
      <c r="AQ5631" s="89"/>
    </row>
    <row r="5632" spans="2:43" ht="12.75">
      <c r="B5632" s="89"/>
      <c r="C5632" s="89"/>
      <c r="AP5632" s="89"/>
      <c r="AQ5632" s="89"/>
    </row>
    <row r="5633" spans="2:43" ht="12.75">
      <c r="B5633" s="89"/>
      <c r="C5633" s="89"/>
      <c r="AP5633" s="89"/>
      <c r="AQ5633" s="89"/>
    </row>
    <row r="5634" spans="2:43" ht="12.75">
      <c r="B5634" s="89"/>
      <c r="C5634" s="89"/>
      <c r="AP5634" s="89"/>
      <c r="AQ5634" s="89"/>
    </row>
    <row r="5635" spans="2:43" ht="12.75">
      <c r="B5635" s="89"/>
      <c r="C5635" s="89"/>
      <c r="AP5635" s="89"/>
      <c r="AQ5635" s="89"/>
    </row>
    <row r="5636" spans="2:43" ht="12.75">
      <c r="B5636" s="89"/>
      <c r="C5636" s="89"/>
      <c r="AP5636" s="89"/>
      <c r="AQ5636" s="89"/>
    </row>
    <row r="5637" spans="2:43" ht="12.75">
      <c r="B5637" s="89"/>
      <c r="C5637" s="89"/>
      <c r="AP5637" s="89"/>
      <c r="AQ5637" s="89"/>
    </row>
    <row r="5638" spans="2:43" ht="12.75">
      <c r="B5638" s="89"/>
      <c r="C5638" s="89"/>
      <c r="AP5638" s="89"/>
      <c r="AQ5638" s="89"/>
    </row>
    <row r="5639" spans="2:43" ht="12.75">
      <c r="B5639" s="89"/>
      <c r="C5639" s="89"/>
      <c r="AP5639" s="89"/>
      <c r="AQ5639" s="89"/>
    </row>
    <row r="5640" spans="2:43" ht="12.75">
      <c r="B5640" s="89"/>
      <c r="C5640" s="89"/>
      <c r="AP5640" s="89"/>
      <c r="AQ5640" s="89"/>
    </row>
    <row r="5641" spans="2:43" ht="12.75">
      <c r="B5641" s="89"/>
      <c r="C5641" s="89"/>
      <c r="AP5641" s="89"/>
      <c r="AQ5641" s="89"/>
    </row>
    <row r="5642" spans="2:43" ht="12.75">
      <c r="B5642" s="89"/>
      <c r="C5642" s="89"/>
      <c r="AP5642" s="89"/>
      <c r="AQ5642" s="89"/>
    </row>
    <row r="5643" spans="2:43" ht="12.75">
      <c r="B5643" s="89"/>
      <c r="C5643" s="89"/>
      <c r="AP5643" s="89"/>
      <c r="AQ5643" s="89"/>
    </row>
    <row r="5644" spans="2:43" ht="12.75">
      <c r="B5644" s="89"/>
      <c r="C5644" s="89"/>
      <c r="AP5644" s="89"/>
      <c r="AQ5644" s="89"/>
    </row>
    <row r="5645" spans="2:43" ht="12.75">
      <c r="B5645" s="89"/>
      <c r="C5645" s="89"/>
      <c r="AP5645" s="89"/>
      <c r="AQ5645" s="89"/>
    </row>
    <row r="5646" spans="2:43" ht="12.75">
      <c r="B5646" s="89"/>
      <c r="C5646" s="89"/>
      <c r="AP5646" s="89"/>
      <c r="AQ5646" s="89"/>
    </row>
    <row r="5647" spans="2:43" ht="12.75">
      <c r="B5647" s="89"/>
      <c r="C5647" s="89"/>
      <c r="AP5647" s="89"/>
      <c r="AQ5647" s="89"/>
    </row>
    <row r="5648" spans="2:43" ht="12.75">
      <c r="B5648" s="89"/>
      <c r="C5648" s="89"/>
      <c r="AP5648" s="89"/>
      <c r="AQ5648" s="89"/>
    </row>
    <row r="5649" spans="2:43" ht="12.75">
      <c r="B5649" s="89"/>
      <c r="C5649" s="89"/>
      <c r="AP5649" s="89"/>
      <c r="AQ5649" s="89"/>
    </row>
    <row r="5650" spans="2:43" ht="12.75">
      <c r="B5650" s="89"/>
      <c r="C5650" s="89"/>
      <c r="AP5650" s="89"/>
      <c r="AQ5650" s="89"/>
    </row>
    <row r="5651" spans="2:43" ht="12.75">
      <c r="B5651" s="89"/>
      <c r="C5651" s="89"/>
      <c r="AP5651" s="89"/>
      <c r="AQ5651" s="89"/>
    </row>
    <row r="5652" spans="2:43" ht="12.75">
      <c r="B5652" s="89"/>
      <c r="C5652" s="89"/>
      <c r="AP5652" s="89"/>
      <c r="AQ5652" s="89"/>
    </row>
    <row r="5653" spans="2:43" ht="12.75">
      <c r="B5653" s="89"/>
      <c r="C5653" s="89"/>
      <c r="AP5653" s="89"/>
      <c r="AQ5653" s="89"/>
    </row>
    <row r="5654" spans="2:43" ht="12.75">
      <c r="B5654" s="89"/>
      <c r="C5654" s="89"/>
      <c r="AP5654" s="89"/>
      <c r="AQ5654" s="89"/>
    </row>
    <row r="5655" spans="2:43" ht="12.75">
      <c r="B5655" s="89"/>
      <c r="C5655" s="89"/>
      <c r="AP5655" s="89"/>
      <c r="AQ5655" s="89"/>
    </row>
    <row r="5656" spans="2:43" ht="12.75">
      <c r="B5656" s="89"/>
      <c r="C5656" s="89"/>
      <c r="AP5656" s="89"/>
      <c r="AQ5656" s="89"/>
    </row>
    <row r="5657" spans="2:43" ht="12.75">
      <c r="B5657" s="89"/>
      <c r="C5657" s="89"/>
      <c r="AP5657" s="89"/>
      <c r="AQ5657" s="89"/>
    </row>
    <row r="5658" spans="2:43" ht="12.75">
      <c r="B5658" s="89"/>
      <c r="C5658" s="89"/>
      <c r="AP5658" s="89"/>
      <c r="AQ5658" s="89"/>
    </row>
    <row r="5659" spans="2:43" ht="12.75">
      <c r="B5659" s="89"/>
      <c r="C5659" s="89"/>
      <c r="AP5659" s="89"/>
      <c r="AQ5659" s="89"/>
    </row>
    <row r="5660" spans="2:43" ht="12.75">
      <c r="B5660" s="89"/>
      <c r="C5660" s="89"/>
      <c r="AP5660" s="89"/>
      <c r="AQ5660" s="89"/>
    </row>
    <row r="5661" spans="2:43" ht="12.75">
      <c r="B5661" s="89"/>
      <c r="C5661" s="89"/>
      <c r="AP5661" s="89"/>
      <c r="AQ5661" s="89"/>
    </row>
    <row r="5662" spans="2:43" ht="12.75">
      <c r="B5662" s="89"/>
      <c r="C5662" s="89"/>
      <c r="AP5662" s="89"/>
      <c r="AQ5662" s="89"/>
    </row>
    <row r="5663" spans="2:43" ht="12.75">
      <c r="B5663" s="89"/>
      <c r="C5663" s="89"/>
      <c r="AP5663" s="89"/>
      <c r="AQ5663" s="89"/>
    </row>
    <row r="5664" spans="2:43" ht="12.75">
      <c r="B5664" s="89"/>
      <c r="C5664" s="89"/>
      <c r="AP5664" s="89"/>
      <c r="AQ5664" s="89"/>
    </row>
    <row r="5665" spans="2:43" ht="12.75">
      <c r="B5665" s="89"/>
      <c r="C5665" s="89"/>
      <c r="AP5665" s="89"/>
      <c r="AQ5665" s="89"/>
    </row>
    <row r="5666" spans="2:43" ht="12.75">
      <c r="B5666" s="89"/>
      <c r="C5666" s="89"/>
      <c r="AP5666" s="89"/>
      <c r="AQ5666" s="89"/>
    </row>
    <row r="5667" spans="2:43" ht="12.75">
      <c r="B5667" s="89"/>
      <c r="C5667" s="89"/>
      <c r="AP5667" s="89"/>
      <c r="AQ5667" s="89"/>
    </row>
    <row r="5668" spans="2:43" ht="12.75">
      <c r="B5668" s="89"/>
      <c r="C5668" s="89"/>
      <c r="AP5668" s="89"/>
      <c r="AQ5668" s="89"/>
    </row>
    <row r="5669" spans="2:43" ht="12.75">
      <c r="B5669" s="89"/>
      <c r="C5669" s="89"/>
      <c r="AP5669" s="89"/>
      <c r="AQ5669" s="89"/>
    </row>
    <row r="5670" spans="2:43" ht="12.75">
      <c r="B5670" s="89"/>
      <c r="C5670" s="89"/>
      <c r="AP5670" s="89"/>
      <c r="AQ5670" s="89"/>
    </row>
    <row r="5671" spans="2:43" ht="12.75">
      <c r="B5671" s="89"/>
      <c r="C5671" s="89"/>
      <c r="AP5671" s="89"/>
      <c r="AQ5671" s="89"/>
    </row>
    <row r="5672" spans="2:43" ht="12.75">
      <c r="B5672" s="89"/>
      <c r="C5672" s="89"/>
      <c r="AP5672" s="89"/>
      <c r="AQ5672" s="89"/>
    </row>
    <row r="5673" spans="2:43" ht="12.75">
      <c r="B5673" s="89"/>
      <c r="C5673" s="89"/>
      <c r="AP5673" s="89"/>
      <c r="AQ5673" s="89"/>
    </row>
    <row r="5674" spans="2:43" ht="12.75">
      <c r="B5674" s="89"/>
      <c r="C5674" s="89"/>
      <c r="AP5674" s="89"/>
      <c r="AQ5674" s="89"/>
    </row>
    <row r="5675" spans="2:43" ht="12.75">
      <c r="B5675" s="89"/>
      <c r="C5675" s="89"/>
      <c r="AP5675" s="89"/>
      <c r="AQ5675" s="89"/>
    </row>
    <row r="5676" spans="2:43" ht="12.75">
      <c r="B5676" s="89"/>
      <c r="C5676" s="89"/>
      <c r="AP5676" s="89"/>
      <c r="AQ5676" s="89"/>
    </row>
    <row r="5677" spans="2:43" ht="12.75">
      <c r="B5677" s="89"/>
      <c r="C5677" s="89"/>
      <c r="AP5677" s="89"/>
      <c r="AQ5677" s="89"/>
    </row>
    <row r="5678" spans="2:43" ht="12.75">
      <c r="B5678" s="89"/>
      <c r="C5678" s="89"/>
      <c r="AP5678" s="89"/>
      <c r="AQ5678" s="89"/>
    </row>
    <row r="5679" spans="2:43" ht="12.75">
      <c r="B5679" s="89"/>
      <c r="C5679" s="89"/>
      <c r="AP5679" s="89"/>
      <c r="AQ5679" s="89"/>
    </row>
    <row r="5680" spans="2:43" ht="12.75">
      <c r="B5680" s="89"/>
      <c r="C5680" s="89"/>
      <c r="AP5680" s="89"/>
      <c r="AQ5680" s="89"/>
    </row>
    <row r="5681" spans="2:43" ht="12.75">
      <c r="B5681" s="89"/>
      <c r="C5681" s="89"/>
      <c r="AP5681" s="89"/>
      <c r="AQ5681" s="89"/>
    </row>
    <row r="5682" spans="2:43" ht="12.75">
      <c r="B5682" s="89"/>
      <c r="C5682" s="89"/>
      <c r="AP5682" s="89"/>
      <c r="AQ5682" s="89"/>
    </row>
    <row r="5683" spans="2:43" ht="12.75">
      <c r="B5683" s="89"/>
      <c r="C5683" s="89"/>
      <c r="AP5683" s="89"/>
      <c r="AQ5683" s="89"/>
    </row>
    <row r="5684" spans="2:43" ht="12.75">
      <c r="B5684" s="89"/>
      <c r="C5684" s="89"/>
      <c r="AP5684" s="89"/>
      <c r="AQ5684" s="89"/>
    </row>
    <row r="5685" spans="2:43" ht="12.75">
      <c r="B5685" s="89"/>
      <c r="C5685" s="89"/>
      <c r="AP5685" s="89"/>
      <c r="AQ5685" s="89"/>
    </row>
    <row r="5686" spans="2:43" ht="12.75">
      <c r="B5686" s="89"/>
      <c r="C5686" s="89"/>
      <c r="AP5686" s="89"/>
      <c r="AQ5686" s="89"/>
    </row>
    <row r="5687" spans="2:43" ht="12.75">
      <c r="B5687" s="89"/>
      <c r="C5687" s="89"/>
      <c r="AP5687" s="89"/>
      <c r="AQ5687" s="89"/>
    </row>
    <row r="5688" spans="2:43" ht="12.75">
      <c r="B5688" s="89"/>
      <c r="C5688" s="89"/>
      <c r="AP5688" s="89"/>
      <c r="AQ5688" s="89"/>
    </row>
    <row r="5689" spans="2:43" ht="12.75">
      <c r="B5689" s="89"/>
      <c r="C5689" s="89"/>
      <c r="AP5689" s="89"/>
      <c r="AQ5689" s="89"/>
    </row>
    <row r="5690" spans="2:43" ht="12.75">
      <c r="B5690" s="89"/>
      <c r="C5690" s="89"/>
      <c r="AP5690" s="89"/>
      <c r="AQ5690" s="89"/>
    </row>
    <row r="5691" spans="2:43" ht="12.75">
      <c r="B5691" s="89"/>
      <c r="C5691" s="89"/>
      <c r="AP5691" s="89"/>
      <c r="AQ5691" s="89"/>
    </row>
    <row r="5692" spans="2:43" ht="12.75">
      <c r="B5692" s="89"/>
      <c r="C5692" s="89"/>
      <c r="AP5692" s="89"/>
      <c r="AQ5692" s="89"/>
    </row>
    <row r="5693" spans="2:43" ht="12.75">
      <c r="B5693" s="89"/>
      <c r="C5693" s="89"/>
      <c r="AP5693" s="89"/>
      <c r="AQ5693" s="89"/>
    </row>
    <row r="5694" spans="2:43" ht="12.75">
      <c r="B5694" s="89"/>
      <c r="C5694" s="89"/>
      <c r="AP5694" s="89"/>
      <c r="AQ5694" s="89"/>
    </row>
    <row r="5695" spans="2:43" ht="12.75">
      <c r="B5695" s="89"/>
      <c r="C5695" s="89"/>
      <c r="AP5695" s="89"/>
      <c r="AQ5695" s="89"/>
    </row>
    <row r="5696" spans="2:43" ht="12.75">
      <c r="B5696" s="89"/>
      <c r="C5696" s="89"/>
      <c r="AP5696" s="89"/>
      <c r="AQ5696" s="89"/>
    </row>
    <row r="5697" spans="2:43" ht="12.75">
      <c r="B5697" s="89"/>
      <c r="C5697" s="89"/>
      <c r="AP5697" s="89"/>
      <c r="AQ5697" s="89"/>
    </row>
    <row r="5698" spans="2:43" ht="12.75">
      <c r="B5698" s="89"/>
      <c r="C5698" s="89"/>
      <c r="AP5698" s="89"/>
      <c r="AQ5698" s="89"/>
    </row>
    <row r="5699" spans="2:43" ht="12.75">
      <c r="B5699" s="89"/>
      <c r="C5699" s="89"/>
      <c r="AP5699" s="89"/>
      <c r="AQ5699" s="89"/>
    </row>
    <row r="5700" spans="2:43" ht="12.75">
      <c r="B5700" s="89"/>
      <c r="C5700" s="89"/>
      <c r="AP5700" s="89"/>
      <c r="AQ5700" s="89"/>
    </row>
    <row r="5701" spans="2:43" ht="12.75">
      <c r="B5701" s="89"/>
      <c r="C5701" s="89"/>
      <c r="AP5701" s="89"/>
      <c r="AQ5701" s="89"/>
    </row>
    <row r="5702" spans="2:43" ht="12.75">
      <c r="B5702" s="89"/>
      <c r="C5702" s="89"/>
      <c r="AP5702" s="89"/>
      <c r="AQ5702" s="89"/>
    </row>
    <row r="5703" spans="2:43" ht="12.75">
      <c r="B5703" s="89"/>
      <c r="C5703" s="89"/>
      <c r="AP5703" s="89"/>
      <c r="AQ5703" s="89"/>
    </row>
    <row r="5704" spans="2:43" ht="12.75">
      <c r="B5704" s="89"/>
      <c r="C5704" s="89"/>
      <c r="AP5704" s="89"/>
      <c r="AQ5704" s="89"/>
    </row>
    <row r="5705" spans="2:43" ht="12.75">
      <c r="B5705" s="89"/>
      <c r="C5705" s="89"/>
      <c r="AP5705" s="89"/>
      <c r="AQ5705" s="89"/>
    </row>
    <row r="5706" spans="2:43" ht="12.75">
      <c r="B5706" s="89"/>
      <c r="C5706" s="89"/>
      <c r="AP5706" s="89"/>
      <c r="AQ5706" s="89"/>
    </row>
    <row r="5707" spans="2:43" ht="12.75">
      <c r="B5707" s="89"/>
      <c r="C5707" s="89"/>
      <c r="AP5707" s="89"/>
      <c r="AQ5707" s="89"/>
    </row>
    <row r="5708" spans="2:43" ht="12.75">
      <c r="B5708" s="89"/>
      <c r="C5708" s="89"/>
      <c r="AP5708" s="89"/>
      <c r="AQ5708" s="89"/>
    </row>
    <row r="5709" spans="2:43" ht="12.75">
      <c r="B5709" s="89"/>
      <c r="C5709" s="89"/>
      <c r="AP5709" s="89"/>
      <c r="AQ5709" s="89"/>
    </row>
    <row r="5710" spans="2:43" ht="12.75">
      <c r="B5710" s="89"/>
      <c r="C5710" s="89"/>
      <c r="AP5710" s="89"/>
      <c r="AQ5710" s="89"/>
    </row>
    <row r="5711" spans="2:43" ht="12.75">
      <c r="B5711" s="89"/>
      <c r="C5711" s="89"/>
      <c r="AP5711" s="89"/>
      <c r="AQ5711" s="89"/>
    </row>
    <row r="5712" spans="2:43" ht="12.75">
      <c r="B5712" s="89"/>
      <c r="C5712" s="89"/>
      <c r="AP5712" s="89"/>
      <c r="AQ5712" s="89"/>
    </row>
    <row r="5713" spans="2:43" ht="12.75">
      <c r="B5713" s="89"/>
      <c r="C5713" s="89"/>
      <c r="AP5713" s="89"/>
      <c r="AQ5713" s="89"/>
    </row>
    <row r="5714" spans="2:43" ht="12.75">
      <c r="B5714" s="89"/>
      <c r="C5714" s="89"/>
      <c r="AP5714" s="89"/>
      <c r="AQ5714" s="89"/>
    </row>
    <row r="5715" spans="2:43" ht="12.75">
      <c r="B5715" s="89"/>
      <c r="C5715" s="89"/>
      <c r="AP5715" s="89"/>
      <c r="AQ5715" s="89"/>
    </row>
    <row r="5716" spans="2:43" ht="12.75">
      <c r="B5716" s="89"/>
      <c r="C5716" s="89"/>
      <c r="AP5716" s="89"/>
      <c r="AQ5716" s="89"/>
    </row>
    <row r="5717" spans="2:43" ht="12.75">
      <c r="B5717" s="89"/>
      <c r="C5717" s="89"/>
      <c r="AP5717" s="89"/>
      <c r="AQ5717" s="89"/>
    </row>
    <row r="5718" spans="2:43" ht="12.75">
      <c r="B5718" s="89"/>
      <c r="C5718" s="89"/>
      <c r="AP5718" s="89"/>
      <c r="AQ5718" s="89"/>
    </row>
    <row r="5719" spans="2:43" ht="12.75">
      <c r="B5719" s="89"/>
      <c r="C5719" s="89"/>
      <c r="AP5719" s="89"/>
      <c r="AQ5719" s="89"/>
    </row>
    <row r="5720" spans="2:43" ht="12.75">
      <c r="B5720" s="89"/>
      <c r="C5720" s="89"/>
      <c r="AP5720" s="89"/>
      <c r="AQ5720" s="89"/>
    </row>
    <row r="5721" spans="2:43" ht="12.75">
      <c r="B5721" s="89"/>
      <c r="C5721" s="89"/>
      <c r="AP5721" s="89"/>
      <c r="AQ5721" s="89"/>
    </row>
    <row r="5722" spans="2:43" ht="12.75">
      <c r="B5722" s="89"/>
      <c r="C5722" s="89"/>
      <c r="AP5722" s="89"/>
      <c r="AQ5722" s="89"/>
    </row>
    <row r="5723" spans="2:43" ht="12.75">
      <c r="B5723" s="89"/>
      <c r="C5723" s="89"/>
      <c r="AP5723" s="89"/>
      <c r="AQ5723" s="89"/>
    </row>
    <row r="5724" spans="2:43" ht="12.75">
      <c r="B5724" s="89"/>
      <c r="C5724" s="89"/>
      <c r="AP5724" s="89"/>
      <c r="AQ5724" s="89"/>
    </row>
    <row r="5725" spans="2:43" ht="12.75">
      <c r="B5725" s="89"/>
      <c r="C5725" s="89"/>
      <c r="AP5725" s="89"/>
      <c r="AQ5725" s="89"/>
    </row>
    <row r="5726" spans="2:43" ht="12.75">
      <c r="B5726" s="89"/>
      <c r="C5726" s="89"/>
      <c r="AP5726" s="89"/>
      <c r="AQ5726" s="89"/>
    </row>
    <row r="5727" spans="2:43" ht="12.75">
      <c r="B5727" s="89"/>
      <c r="C5727" s="89"/>
      <c r="AP5727" s="89"/>
      <c r="AQ5727" s="89"/>
    </row>
    <row r="5728" spans="2:43" ht="12.75">
      <c r="B5728" s="89"/>
      <c r="C5728" s="89"/>
      <c r="AP5728" s="89"/>
      <c r="AQ5728" s="89"/>
    </row>
    <row r="5729" spans="2:43" ht="12.75">
      <c r="B5729" s="89"/>
      <c r="C5729" s="89"/>
      <c r="AP5729" s="89"/>
      <c r="AQ5729" s="89"/>
    </row>
    <row r="5730" spans="2:43" ht="12.75">
      <c r="B5730" s="89"/>
      <c r="C5730" s="89"/>
      <c r="AP5730" s="89"/>
      <c r="AQ5730" s="89"/>
    </row>
    <row r="5731" spans="2:43" ht="12.75">
      <c r="B5731" s="89"/>
      <c r="C5731" s="89"/>
      <c r="AP5731" s="89"/>
      <c r="AQ5731" s="89"/>
    </row>
    <row r="5732" spans="2:43" ht="12.75">
      <c r="B5732" s="89"/>
      <c r="C5732" s="89"/>
      <c r="AP5732" s="89"/>
      <c r="AQ5732" s="89"/>
    </row>
    <row r="5733" spans="2:43" ht="12.75">
      <c r="B5733" s="89"/>
      <c r="C5733" s="89"/>
      <c r="AP5733" s="89"/>
      <c r="AQ5733" s="89"/>
    </row>
    <row r="5734" spans="2:43" ht="12.75">
      <c r="B5734" s="89"/>
      <c r="C5734" s="89"/>
      <c r="AP5734" s="89"/>
      <c r="AQ5734" s="89"/>
    </row>
    <row r="5735" spans="2:43" ht="12.75">
      <c r="B5735" s="89"/>
      <c r="C5735" s="89"/>
      <c r="AP5735" s="89"/>
      <c r="AQ5735" s="89"/>
    </row>
    <row r="5736" spans="2:43" ht="12.75">
      <c r="B5736" s="89"/>
      <c r="C5736" s="89"/>
      <c r="AP5736" s="89"/>
      <c r="AQ5736" s="89"/>
    </row>
    <row r="5737" spans="2:43" ht="12.75">
      <c r="B5737" s="89"/>
      <c r="C5737" s="89"/>
      <c r="AP5737" s="89"/>
      <c r="AQ5737" s="89"/>
    </row>
    <row r="5738" spans="2:43" ht="12.75">
      <c r="B5738" s="89"/>
      <c r="C5738" s="89"/>
      <c r="AP5738" s="89"/>
      <c r="AQ5738" s="89"/>
    </row>
    <row r="5739" spans="2:43" ht="12.75">
      <c r="B5739" s="89"/>
      <c r="C5739" s="89"/>
      <c r="AP5739" s="89"/>
      <c r="AQ5739" s="89"/>
    </row>
    <row r="5740" spans="2:43" ht="12.75">
      <c r="B5740" s="89"/>
      <c r="C5740" s="89"/>
      <c r="AP5740" s="89"/>
      <c r="AQ5740" s="89"/>
    </row>
    <row r="5741" spans="2:43" ht="12.75">
      <c r="B5741" s="89"/>
      <c r="C5741" s="89"/>
      <c r="AP5741" s="89"/>
      <c r="AQ5741" s="89"/>
    </row>
    <row r="5742" spans="2:43" ht="12.75">
      <c r="B5742" s="89"/>
      <c r="C5742" s="89"/>
      <c r="AP5742" s="89"/>
      <c r="AQ5742" s="89"/>
    </row>
    <row r="5743" spans="2:43" ht="12.75">
      <c r="B5743" s="89"/>
      <c r="C5743" s="89"/>
      <c r="AP5743" s="89"/>
      <c r="AQ5743" s="89"/>
    </row>
    <row r="5744" spans="2:43" ht="12.75">
      <c r="B5744" s="89"/>
      <c r="C5744" s="89"/>
      <c r="AP5744" s="89"/>
      <c r="AQ5744" s="89"/>
    </row>
    <row r="5745" spans="2:43" ht="12.75">
      <c r="B5745" s="89"/>
      <c r="C5745" s="89"/>
      <c r="AP5745" s="89"/>
      <c r="AQ5745" s="89"/>
    </row>
    <row r="5746" spans="2:43" ht="12.75">
      <c r="B5746" s="89"/>
      <c r="C5746" s="89"/>
      <c r="AP5746" s="89"/>
      <c r="AQ5746" s="89"/>
    </row>
    <row r="5747" spans="2:43" ht="12.75">
      <c r="B5747" s="89"/>
      <c r="C5747" s="89"/>
      <c r="AP5747" s="89"/>
      <c r="AQ5747" s="89"/>
    </row>
    <row r="5748" spans="2:43" ht="12.75">
      <c r="B5748" s="89"/>
      <c r="C5748" s="89"/>
      <c r="AP5748" s="89"/>
      <c r="AQ5748" s="89"/>
    </row>
    <row r="5749" spans="2:43" ht="12.75">
      <c r="B5749" s="89"/>
      <c r="C5749" s="89"/>
      <c r="AP5749" s="89"/>
      <c r="AQ5749" s="89"/>
    </row>
    <row r="5750" spans="2:43" ht="12.75">
      <c r="B5750" s="89"/>
      <c r="C5750" s="89"/>
      <c r="AP5750" s="89"/>
      <c r="AQ5750" s="89"/>
    </row>
    <row r="5751" spans="2:43" ht="12.75">
      <c r="B5751" s="89"/>
      <c r="C5751" s="89"/>
      <c r="AP5751" s="89"/>
      <c r="AQ5751" s="89"/>
    </row>
    <row r="5752" spans="2:43" ht="12.75">
      <c r="B5752" s="89"/>
      <c r="C5752" s="89"/>
      <c r="AP5752" s="89"/>
      <c r="AQ5752" s="89"/>
    </row>
    <row r="5753" spans="2:43" ht="12.75">
      <c r="B5753" s="89"/>
      <c r="C5753" s="89"/>
      <c r="AP5753" s="89"/>
      <c r="AQ5753" s="89"/>
    </row>
    <row r="5754" spans="2:43" ht="12.75">
      <c r="B5754" s="89"/>
      <c r="C5754" s="89"/>
      <c r="AP5754" s="89"/>
      <c r="AQ5754" s="89"/>
    </row>
    <row r="5755" spans="2:43" ht="12.75">
      <c r="B5755" s="89"/>
      <c r="C5755" s="89"/>
      <c r="AP5755" s="89"/>
      <c r="AQ5755" s="89"/>
    </row>
    <row r="5756" spans="2:43" ht="12.75">
      <c r="B5756" s="89"/>
      <c r="C5756" s="89"/>
      <c r="AP5756" s="89"/>
      <c r="AQ5756" s="89"/>
    </row>
    <row r="5757" spans="2:43" ht="12.75">
      <c r="B5757" s="89"/>
      <c r="C5757" s="89"/>
      <c r="AP5757" s="89"/>
      <c r="AQ5757" s="89"/>
    </row>
    <row r="5758" spans="2:43" ht="12.75">
      <c r="B5758" s="89"/>
      <c r="C5758" s="89"/>
      <c r="AP5758" s="89"/>
      <c r="AQ5758" s="89"/>
    </row>
    <row r="5759" spans="2:43" ht="12.75">
      <c r="B5759" s="89"/>
      <c r="C5759" s="89"/>
      <c r="AP5759" s="89"/>
      <c r="AQ5759" s="89"/>
    </row>
    <row r="5760" spans="2:43" ht="12.75">
      <c r="B5760" s="89"/>
      <c r="C5760" s="89"/>
      <c r="AP5760" s="89"/>
      <c r="AQ5760" s="89"/>
    </row>
    <row r="5761" spans="2:43" ht="12.75">
      <c r="B5761" s="89"/>
      <c r="C5761" s="89"/>
      <c r="AP5761" s="89"/>
      <c r="AQ5761" s="89"/>
    </row>
    <row r="5762" spans="2:43" ht="12.75">
      <c r="B5762" s="89"/>
      <c r="C5762" s="89"/>
      <c r="AP5762" s="89"/>
      <c r="AQ5762" s="89"/>
    </row>
    <row r="5763" spans="2:43" ht="12.75">
      <c r="B5763" s="89"/>
      <c r="C5763" s="89"/>
      <c r="AP5763" s="89"/>
      <c r="AQ5763" s="89"/>
    </row>
    <row r="5764" spans="2:43" ht="12.75">
      <c r="B5764" s="89"/>
      <c r="C5764" s="89"/>
      <c r="AP5764" s="89"/>
      <c r="AQ5764" s="89"/>
    </row>
    <row r="5765" spans="2:43" ht="12.75">
      <c r="B5765" s="89"/>
      <c r="C5765" s="89"/>
      <c r="AP5765" s="89"/>
      <c r="AQ5765" s="89"/>
    </row>
    <row r="5766" spans="2:43" ht="12.75">
      <c r="B5766" s="89"/>
      <c r="C5766" s="89"/>
      <c r="AP5766" s="89"/>
      <c r="AQ5766" s="89"/>
    </row>
    <row r="5767" spans="2:43" ht="12.75">
      <c r="B5767" s="89"/>
      <c r="C5767" s="89"/>
      <c r="AP5767" s="89"/>
      <c r="AQ5767" s="89"/>
    </row>
    <row r="5768" spans="2:43" ht="12.75">
      <c r="B5768" s="89"/>
      <c r="C5768" s="89"/>
      <c r="AP5768" s="89"/>
      <c r="AQ5768" s="89"/>
    </row>
    <row r="5769" spans="2:43" ht="12.75">
      <c r="B5769" s="89"/>
      <c r="C5769" s="89"/>
      <c r="AP5769" s="89"/>
      <c r="AQ5769" s="89"/>
    </row>
    <row r="5770" spans="2:43" ht="12.75">
      <c r="B5770" s="89"/>
      <c r="C5770" s="89"/>
      <c r="AP5770" s="89"/>
      <c r="AQ5770" s="89"/>
    </row>
    <row r="5771" spans="2:43" ht="12.75">
      <c r="B5771" s="89"/>
      <c r="C5771" s="89"/>
      <c r="AP5771" s="89"/>
      <c r="AQ5771" s="89"/>
    </row>
    <row r="5772" spans="2:43" ht="12.75">
      <c r="B5772" s="89"/>
      <c r="C5772" s="89"/>
      <c r="AP5772" s="89"/>
      <c r="AQ5772" s="89"/>
    </row>
    <row r="5773" spans="2:43" ht="12.75">
      <c r="B5773" s="89"/>
      <c r="C5773" s="89"/>
      <c r="AP5773" s="89"/>
      <c r="AQ5773" s="89"/>
    </row>
    <row r="5774" spans="2:43" ht="12.75">
      <c r="B5774" s="89"/>
      <c r="C5774" s="89"/>
      <c r="AP5774" s="89"/>
      <c r="AQ5774" s="89"/>
    </row>
    <row r="5775" spans="2:43" ht="12.75">
      <c r="B5775" s="89"/>
      <c r="C5775" s="89"/>
      <c r="AP5775" s="89"/>
      <c r="AQ5775" s="89"/>
    </row>
    <row r="5776" spans="2:43" ht="12.75">
      <c r="B5776" s="89"/>
      <c r="C5776" s="89"/>
      <c r="AP5776" s="89"/>
      <c r="AQ5776" s="89"/>
    </row>
    <row r="5777" spans="2:43" ht="12.75">
      <c r="B5777" s="89"/>
      <c r="C5777" s="89"/>
      <c r="AP5777" s="89"/>
      <c r="AQ5777" s="89"/>
    </row>
    <row r="5778" spans="2:43" ht="12.75">
      <c r="B5778" s="89"/>
      <c r="C5778" s="89"/>
      <c r="AP5778" s="89"/>
      <c r="AQ5778" s="89"/>
    </row>
    <row r="5779" spans="2:43" ht="12.75">
      <c r="B5779" s="89"/>
      <c r="C5779" s="89"/>
      <c r="AP5779" s="89"/>
      <c r="AQ5779" s="89"/>
    </row>
    <row r="5780" spans="2:43" ht="12.75">
      <c r="B5780" s="89"/>
      <c r="C5780" s="89"/>
      <c r="AP5780" s="89"/>
      <c r="AQ5780" s="89"/>
    </row>
    <row r="5781" spans="2:43" ht="12.75">
      <c r="B5781" s="89"/>
      <c r="C5781" s="89"/>
      <c r="AP5781" s="89"/>
      <c r="AQ5781" s="89"/>
    </row>
    <row r="5782" spans="2:43" ht="12.75">
      <c r="B5782" s="89"/>
      <c r="C5782" s="89"/>
      <c r="AP5782" s="89"/>
      <c r="AQ5782" s="89"/>
    </row>
    <row r="5783" spans="2:43" ht="12.75">
      <c r="B5783" s="89"/>
      <c r="C5783" s="89"/>
      <c r="AP5783" s="89"/>
      <c r="AQ5783" s="89"/>
    </row>
    <row r="5784" spans="2:43" ht="12.75">
      <c r="B5784" s="89"/>
      <c r="C5784" s="89"/>
      <c r="AP5784" s="89"/>
      <c r="AQ5784" s="89"/>
    </row>
    <row r="5785" spans="2:43" ht="12.75">
      <c r="B5785" s="89"/>
      <c r="C5785" s="89"/>
      <c r="AP5785" s="89"/>
      <c r="AQ5785" s="89"/>
    </row>
    <row r="5786" spans="2:43" ht="12.75">
      <c r="B5786" s="89"/>
      <c r="C5786" s="89"/>
      <c r="AP5786" s="89"/>
      <c r="AQ5786" s="89"/>
    </row>
    <row r="5787" spans="2:43" ht="12.75">
      <c r="B5787" s="89"/>
      <c r="C5787" s="89"/>
      <c r="AP5787" s="89"/>
      <c r="AQ5787" s="89"/>
    </row>
    <row r="5788" spans="2:43" ht="12.75">
      <c r="B5788" s="89"/>
      <c r="C5788" s="89"/>
      <c r="AP5788" s="89"/>
      <c r="AQ5788" s="89"/>
    </row>
    <row r="5789" spans="2:43" ht="12.75">
      <c r="B5789" s="89"/>
      <c r="C5789" s="89"/>
      <c r="AP5789" s="89"/>
      <c r="AQ5789" s="89"/>
    </row>
    <row r="5790" spans="2:43" ht="12.75">
      <c r="B5790" s="89"/>
      <c r="C5790" s="89"/>
      <c r="AP5790" s="89"/>
      <c r="AQ5790" s="89"/>
    </row>
    <row r="5791" spans="2:43" ht="12.75">
      <c r="B5791" s="89"/>
      <c r="C5791" s="89"/>
      <c r="AP5791" s="89"/>
      <c r="AQ5791" s="89"/>
    </row>
    <row r="5792" spans="2:43" ht="12.75">
      <c r="B5792" s="89"/>
      <c r="C5792" s="89"/>
      <c r="AP5792" s="89"/>
      <c r="AQ5792" s="89"/>
    </row>
    <row r="5793" spans="2:43" ht="12.75">
      <c r="B5793" s="89"/>
      <c r="C5793" s="89"/>
      <c r="AP5793" s="89"/>
      <c r="AQ5793" s="89"/>
    </row>
    <row r="5794" spans="2:43" ht="12.75">
      <c r="B5794" s="89"/>
      <c r="C5794" s="89"/>
      <c r="AP5794" s="89"/>
      <c r="AQ5794" s="89"/>
    </row>
    <row r="5795" spans="2:43" ht="12.75">
      <c r="B5795" s="89"/>
      <c r="C5795" s="89"/>
      <c r="AP5795" s="89"/>
      <c r="AQ5795" s="89"/>
    </row>
    <row r="5796" spans="2:43" ht="12.75">
      <c r="B5796" s="89"/>
      <c r="C5796" s="89"/>
      <c r="AP5796" s="89"/>
      <c r="AQ5796" s="89"/>
    </row>
    <row r="5797" spans="2:43" ht="12.75">
      <c r="B5797" s="89"/>
      <c r="C5797" s="89"/>
      <c r="AP5797" s="89"/>
      <c r="AQ5797" s="89"/>
    </row>
    <row r="5798" spans="2:43" ht="12.75">
      <c r="B5798" s="89"/>
      <c r="C5798" s="89"/>
      <c r="AP5798" s="89"/>
      <c r="AQ5798" s="89"/>
    </row>
    <row r="5799" spans="2:43" ht="12.75">
      <c r="B5799" s="89"/>
      <c r="C5799" s="89"/>
      <c r="AP5799" s="89"/>
      <c r="AQ5799" s="89"/>
    </row>
    <row r="5800" spans="2:43" ht="12.75">
      <c r="B5800" s="89"/>
      <c r="C5800" s="89"/>
      <c r="AP5800" s="89"/>
      <c r="AQ5800" s="89"/>
    </row>
    <row r="5801" spans="2:43" ht="12.75">
      <c r="B5801" s="89"/>
      <c r="C5801" s="89"/>
      <c r="AP5801" s="89"/>
      <c r="AQ5801" s="89"/>
    </row>
    <row r="5802" spans="2:43" ht="12.75">
      <c r="B5802" s="89"/>
      <c r="C5802" s="89"/>
      <c r="AP5802" s="89"/>
      <c r="AQ5802" s="89"/>
    </row>
    <row r="5803" spans="2:43" ht="12.75">
      <c r="B5803" s="89"/>
      <c r="C5803" s="89"/>
      <c r="AP5803" s="89"/>
      <c r="AQ5803" s="89"/>
    </row>
    <row r="5804" spans="2:43" ht="12.75">
      <c r="B5804" s="89"/>
      <c r="C5804" s="89"/>
      <c r="AP5804" s="89"/>
      <c r="AQ5804" s="89"/>
    </row>
    <row r="5805" spans="2:43" ht="12.75">
      <c r="B5805" s="89"/>
      <c r="C5805" s="89"/>
      <c r="AP5805" s="89"/>
      <c r="AQ5805" s="89"/>
    </row>
    <row r="5806" spans="2:43" ht="12.75">
      <c r="B5806" s="89"/>
      <c r="C5806" s="89"/>
      <c r="AP5806" s="89"/>
      <c r="AQ5806" s="89"/>
    </row>
    <row r="5807" spans="2:43" ht="12.75">
      <c r="B5807" s="89"/>
      <c r="C5807" s="89"/>
      <c r="AP5807" s="89"/>
      <c r="AQ5807" s="89"/>
    </row>
    <row r="5808" spans="2:43" ht="12.75">
      <c r="B5808" s="89"/>
      <c r="C5808" s="89"/>
      <c r="AP5808" s="89"/>
      <c r="AQ5808" s="89"/>
    </row>
    <row r="5809" spans="2:43" ht="12.75">
      <c r="B5809" s="89"/>
      <c r="C5809" s="89"/>
      <c r="AP5809" s="89"/>
      <c r="AQ5809" s="89"/>
    </row>
    <row r="5810" spans="2:43" ht="12.75">
      <c r="B5810" s="89"/>
      <c r="C5810" s="89"/>
      <c r="AP5810" s="89"/>
      <c r="AQ5810" s="89"/>
    </row>
    <row r="5811" spans="2:43" ht="12.75">
      <c r="B5811" s="89"/>
      <c r="C5811" s="89"/>
      <c r="AP5811" s="89"/>
      <c r="AQ5811" s="89"/>
    </row>
    <row r="5812" spans="2:43" ht="12.75">
      <c r="B5812" s="89"/>
      <c r="C5812" s="89"/>
      <c r="AP5812" s="89"/>
      <c r="AQ5812" s="89"/>
    </row>
    <row r="5813" spans="2:43" ht="12.75">
      <c r="B5813" s="89"/>
      <c r="C5813" s="89"/>
      <c r="AP5813" s="89"/>
      <c r="AQ5813" s="89"/>
    </row>
    <row r="5814" spans="2:43" ht="12.75">
      <c r="B5814" s="89"/>
      <c r="C5814" s="89"/>
      <c r="AP5814" s="89"/>
      <c r="AQ5814" s="89"/>
    </row>
    <row r="5815" spans="2:43" ht="12.75">
      <c r="B5815" s="89"/>
      <c r="C5815" s="89"/>
      <c r="AP5815" s="89"/>
      <c r="AQ5815" s="89"/>
    </row>
    <row r="5816" spans="2:43" ht="12.75">
      <c r="B5816" s="89"/>
      <c r="C5816" s="89"/>
      <c r="AP5816" s="89"/>
      <c r="AQ5816" s="89"/>
    </row>
    <row r="5817" spans="2:43" ht="12.75">
      <c r="B5817" s="89"/>
      <c r="C5817" s="89"/>
      <c r="AP5817" s="89"/>
      <c r="AQ5817" s="89"/>
    </row>
    <row r="5818" spans="2:43" ht="12.75">
      <c r="B5818" s="89"/>
      <c r="C5818" s="89"/>
      <c r="AP5818" s="89"/>
      <c r="AQ5818" s="89"/>
    </row>
    <row r="5819" spans="2:43" ht="12.75">
      <c r="B5819" s="89"/>
      <c r="C5819" s="89"/>
      <c r="AP5819" s="89"/>
      <c r="AQ5819" s="89"/>
    </row>
    <row r="5820" spans="2:43" ht="12.75">
      <c r="B5820" s="89"/>
      <c r="C5820" s="89"/>
      <c r="AP5820" s="89"/>
      <c r="AQ5820" s="89"/>
    </row>
    <row r="5821" spans="2:43" ht="12.75">
      <c r="B5821" s="89"/>
      <c r="C5821" s="89"/>
      <c r="AP5821" s="89"/>
      <c r="AQ5821" s="89"/>
    </row>
    <row r="5822" spans="2:43" ht="12.75">
      <c r="B5822" s="89"/>
      <c r="C5822" s="89"/>
      <c r="AP5822" s="89"/>
      <c r="AQ5822" s="89"/>
    </row>
    <row r="5823" spans="2:43" ht="12.75">
      <c r="B5823" s="89"/>
      <c r="C5823" s="89"/>
      <c r="AP5823" s="89"/>
      <c r="AQ5823" s="89"/>
    </row>
    <row r="5824" spans="2:43" ht="12.75">
      <c r="B5824" s="89"/>
      <c r="C5824" s="89"/>
      <c r="AP5824" s="89"/>
      <c r="AQ5824" s="89"/>
    </row>
    <row r="5825" spans="2:43" ht="12.75">
      <c r="B5825" s="89"/>
      <c r="C5825" s="89"/>
      <c r="AP5825" s="89"/>
      <c r="AQ5825" s="89"/>
    </row>
    <row r="5826" spans="2:43" ht="12.75">
      <c r="B5826" s="89"/>
      <c r="C5826" s="89"/>
      <c r="AP5826" s="89"/>
      <c r="AQ5826" s="89"/>
    </row>
    <row r="5827" spans="2:43" ht="12.75">
      <c r="B5827" s="89"/>
      <c r="C5827" s="89"/>
      <c r="AP5827" s="89"/>
      <c r="AQ5827" s="89"/>
    </row>
    <row r="5828" spans="2:43" ht="12.75">
      <c r="B5828" s="89"/>
      <c r="C5828" s="89"/>
      <c r="AP5828" s="89"/>
      <c r="AQ5828" s="89"/>
    </row>
    <row r="5829" spans="2:43" ht="12.75">
      <c r="B5829" s="89"/>
      <c r="C5829" s="89"/>
      <c r="AP5829" s="89"/>
      <c r="AQ5829" s="89"/>
    </row>
    <row r="5830" spans="2:43" ht="12.75">
      <c r="B5830" s="89"/>
      <c r="C5830" s="89"/>
      <c r="AP5830" s="89"/>
      <c r="AQ5830" s="89"/>
    </row>
    <row r="5831" spans="2:43" ht="12.75">
      <c r="B5831" s="89"/>
      <c r="C5831" s="89"/>
      <c r="AP5831" s="89"/>
      <c r="AQ5831" s="89"/>
    </row>
    <row r="5832" spans="2:43" ht="12.75">
      <c r="B5832" s="89"/>
      <c r="C5832" s="89"/>
      <c r="AP5832" s="89"/>
      <c r="AQ5832" s="89"/>
    </row>
    <row r="5833" spans="2:43" ht="12.75">
      <c r="B5833" s="89"/>
      <c r="C5833" s="89"/>
      <c r="AP5833" s="89"/>
      <c r="AQ5833" s="89"/>
    </row>
    <row r="5834" spans="2:43" ht="12.75">
      <c r="B5834" s="89"/>
      <c r="C5834" s="89"/>
      <c r="AP5834" s="89"/>
      <c r="AQ5834" s="89"/>
    </row>
    <row r="5835" spans="2:43" ht="12.75">
      <c r="B5835" s="89"/>
      <c r="C5835" s="89"/>
      <c r="AP5835" s="89"/>
      <c r="AQ5835" s="89"/>
    </row>
    <row r="5836" spans="2:43" ht="12.75">
      <c r="B5836" s="89"/>
      <c r="C5836" s="89"/>
      <c r="AP5836" s="89"/>
      <c r="AQ5836" s="89"/>
    </row>
    <row r="5837" spans="2:43" ht="12.75">
      <c r="B5837" s="89"/>
      <c r="C5837" s="89"/>
      <c r="AP5837" s="89"/>
      <c r="AQ5837" s="89"/>
    </row>
    <row r="5838" spans="2:43" ht="12.75">
      <c r="B5838" s="89"/>
      <c r="C5838" s="89"/>
      <c r="AP5838" s="89"/>
      <c r="AQ5838" s="89"/>
    </row>
    <row r="5839" spans="2:43" ht="12.75">
      <c r="B5839" s="89"/>
      <c r="C5839" s="89"/>
      <c r="AP5839" s="89"/>
      <c r="AQ5839" s="89"/>
    </row>
    <row r="5840" spans="2:43" ht="12.75">
      <c r="B5840" s="89"/>
      <c r="C5840" s="89"/>
      <c r="AP5840" s="89"/>
      <c r="AQ5840" s="89"/>
    </row>
    <row r="5841" spans="2:43" ht="12.75">
      <c r="B5841" s="89"/>
      <c r="C5841" s="89"/>
      <c r="AP5841" s="89"/>
      <c r="AQ5841" s="89"/>
    </row>
    <row r="5842" spans="2:43" ht="12.75">
      <c r="B5842" s="89"/>
      <c r="C5842" s="89"/>
      <c r="AP5842" s="89"/>
      <c r="AQ5842" s="89"/>
    </row>
    <row r="5843" spans="2:43" ht="12.75">
      <c r="B5843" s="89"/>
      <c r="C5843" s="89"/>
      <c r="AP5843" s="89"/>
      <c r="AQ5843" s="89"/>
    </row>
    <row r="5844" spans="2:43" ht="12.75">
      <c r="B5844" s="89"/>
      <c r="C5844" s="89"/>
      <c r="AP5844" s="89"/>
      <c r="AQ5844" s="89"/>
    </row>
    <row r="5845" spans="2:43" ht="12.75">
      <c r="B5845" s="89"/>
      <c r="C5845" s="89"/>
      <c r="AP5845" s="89"/>
      <c r="AQ5845" s="89"/>
    </row>
    <row r="5846" spans="2:43" ht="12.75">
      <c r="B5846" s="89"/>
      <c r="C5846" s="89"/>
      <c r="AP5846" s="89"/>
      <c r="AQ5846" s="89"/>
    </row>
    <row r="5847" spans="2:43" ht="12.75">
      <c r="B5847" s="89"/>
      <c r="C5847" s="89"/>
      <c r="AP5847" s="89"/>
      <c r="AQ5847" s="89"/>
    </row>
    <row r="5848" spans="2:43" ht="12.75">
      <c r="B5848" s="89"/>
      <c r="C5848" s="89"/>
      <c r="AP5848" s="89"/>
      <c r="AQ5848" s="89"/>
    </row>
    <row r="5849" spans="2:43" ht="12.75">
      <c r="B5849" s="89"/>
      <c r="C5849" s="89"/>
      <c r="AP5849" s="89"/>
      <c r="AQ5849" s="89"/>
    </row>
    <row r="5850" spans="2:43" ht="12.75">
      <c r="B5850" s="89"/>
      <c r="C5850" s="89"/>
      <c r="AP5850" s="89"/>
      <c r="AQ5850" s="89"/>
    </row>
    <row r="5851" spans="2:43" ht="12.75">
      <c r="B5851" s="89"/>
      <c r="C5851" s="89"/>
      <c r="AP5851" s="89"/>
      <c r="AQ5851" s="89"/>
    </row>
    <row r="5852" spans="2:43" ht="12.75">
      <c r="B5852" s="89"/>
      <c r="C5852" s="89"/>
      <c r="AP5852" s="89"/>
      <c r="AQ5852" s="89"/>
    </row>
    <row r="5853" spans="2:43" ht="12.75">
      <c r="B5853" s="89"/>
      <c r="C5853" s="89"/>
      <c r="AP5853" s="89"/>
      <c r="AQ5853" s="89"/>
    </row>
    <row r="5854" spans="2:43" ht="12.75">
      <c r="B5854" s="89"/>
      <c r="C5854" s="89"/>
      <c r="AP5854" s="89"/>
      <c r="AQ5854" s="89"/>
    </row>
    <row r="5855" spans="2:43" ht="12.75">
      <c r="B5855" s="89"/>
      <c r="C5855" s="89"/>
      <c r="AP5855" s="89"/>
      <c r="AQ5855" s="89"/>
    </row>
    <row r="5856" spans="2:43" ht="12.75">
      <c r="B5856" s="89"/>
      <c r="C5856" s="89"/>
      <c r="AP5856" s="89"/>
      <c r="AQ5856" s="89"/>
    </row>
    <row r="5857" spans="2:43" ht="12.75">
      <c r="B5857" s="89"/>
      <c r="C5857" s="89"/>
      <c r="AP5857" s="89"/>
      <c r="AQ5857" s="89"/>
    </row>
    <row r="5858" spans="2:43" ht="12.75">
      <c r="B5858" s="89"/>
      <c r="C5858" s="89"/>
      <c r="AP5858" s="89"/>
      <c r="AQ5858" s="89"/>
    </row>
    <row r="5859" spans="2:43" ht="12.75">
      <c r="B5859" s="89"/>
      <c r="C5859" s="89"/>
      <c r="AP5859" s="89"/>
      <c r="AQ5859" s="89"/>
    </row>
    <row r="5860" spans="2:43" ht="12.75">
      <c r="B5860" s="89"/>
      <c r="C5860" s="89"/>
      <c r="AP5860" s="89"/>
      <c r="AQ5860" s="89"/>
    </row>
    <row r="5861" spans="2:43" ht="12.75">
      <c r="B5861" s="89"/>
      <c r="C5861" s="89"/>
      <c r="AP5861" s="89"/>
      <c r="AQ5861" s="89"/>
    </row>
    <row r="5862" spans="2:43" ht="12.75">
      <c r="B5862" s="89"/>
      <c r="C5862" s="89"/>
      <c r="AP5862" s="89"/>
      <c r="AQ5862" s="89"/>
    </row>
    <row r="5863" spans="2:43" ht="12.75">
      <c r="B5863" s="89"/>
      <c r="C5863" s="89"/>
      <c r="AP5863" s="89"/>
      <c r="AQ5863" s="89"/>
    </row>
    <row r="5864" spans="2:43" ht="12.75">
      <c r="B5864" s="89"/>
      <c r="C5864" s="89"/>
      <c r="AP5864" s="89"/>
      <c r="AQ5864" s="89"/>
    </row>
    <row r="5865" spans="2:43" ht="12.75">
      <c r="B5865" s="89"/>
      <c r="C5865" s="89"/>
      <c r="AP5865" s="89"/>
      <c r="AQ5865" s="89"/>
    </row>
    <row r="5866" spans="2:43" ht="12.75">
      <c r="B5866" s="89"/>
      <c r="C5866" s="89"/>
      <c r="AP5866" s="89"/>
      <c r="AQ5866" s="89"/>
    </row>
    <row r="5867" spans="2:43" ht="12.75">
      <c r="B5867" s="89"/>
      <c r="C5867" s="89"/>
      <c r="AP5867" s="89"/>
      <c r="AQ5867" s="89"/>
    </row>
    <row r="5868" spans="2:43" ht="12.75">
      <c r="B5868" s="89"/>
      <c r="C5868" s="89"/>
      <c r="AP5868" s="89"/>
      <c r="AQ5868" s="89"/>
    </row>
    <row r="5869" spans="2:43" ht="12.75">
      <c r="B5869" s="89"/>
      <c r="C5869" s="89"/>
      <c r="AP5869" s="89"/>
      <c r="AQ5869" s="89"/>
    </row>
    <row r="5870" spans="2:43" ht="12.75">
      <c r="B5870" s="89"/>
      <c r="C5870" s="89"/>
      <c r="AP5870" s="89"/>
      <c r="AQ5870" s="89"/>
    </row>
    <row r="5871" spans="2:43" ht="12.75">
      <c r="B5871" s="89"/>
      <c r="C5871" s="89"/>
      <c r="AP5871" s="89"/>
      <c r="AQ5871" s="89"/>
    </row>
    <row r="5872" spans="2:43" ht="12.75">
      <c r="B5872" s="89"/>
      <c r="C5872" s="89"/>
      <c r="AP5872" s="89"/>
      <c r="AQ5872" s="89"/>
    </row>
    <row r="5873" spans="2:43" ht="12.75">
      <c r="B5873" s="89"/>
      <c r="C5873" s="89"/>
      <c r="AP5873" s="89"/>
      <c r="AQ5873" s="89"/>
    </row>
    <row r="5874" spans="2:43" ht="12.75">
      <c r="B5874" s="89"/>
      <c r="C5874" s="89"/>
      <c r="AP5874" s="89"/>
      <c r="AQ5874" s="89"/>
    </row>
    <row r="5875" spans="2:43" ht="12.75">
      <c r="B5875" s="89"/>
      <c r="C5875" s="89"/>
      <c r="AP5875" s="89"/>
      <c r="AQ5875" s="89"/>
    </row>
    <row r="5876" spans="2:43" ht="12.75">
      <c r="B5876" s="89"/>
      <c r="C5876" s="89"/>
      <c r="AP5876" s="89"/>
      <c r="AQ5876" s="89"/>
    </row>
    <row r="5877" spans="2:43" ht="12.75">
      <c r="B5877" s="89"/>
      <c r="C5877" s="89"/>
      <c r="AP5877" s="89"/>
      <c r="AQ5877" s="89"/>
    </row>
    <row r="5878" spans="2:43" ht="12.75">
      <c r="B5878" s="89"/>
      <c r="C5878" s="89"/>
      <c r="AP5878" s="89"/>
      <c r="AQ5878" s="89"/>
    </row>
    <row r="5879" spans="2:43" ht="12.75">
      <c r="B5879" s="89"/>
      <c r="C5879" s="89"/>
      <c r="AP5879" s="89"/>
      <c r="AQ5879" s="89"/>
    </row>
    <row r="5880" spans="2:43" ht="12.75">
      <c r="B5880" s="89"/>
      <c r="C5880" s="89"/>
      <c r="AP5880" s="89"/>
      <c r="AQ5880" s="89"/>
    </row>
    <row r="5881" spans="2:43" ht="12.75">
      <c r="B5881" s="89"/>
      <c r="C5881" s="89"/>
      <c r="AP5881" s="89"/>
      <c r="AQ5881" s="89"/>
    </row>
    <row r="5882" spans="2:43" ht="12.75">
      <c r="B5882" s="89"/>
      <c r="C5882" s="89"/>
      <c r="AP5882" s="89"/>
      <c r="AQ5882" s="89"/>
    </row>
    <row r="5883" spans="2:43" ht="12.75">
      <c r="B5883" s="89"/>
      <c r="C5883" s="89"/>
      <c r="AP5883" s="89"/>
      <c r="AQ5883" s="89"/>
    </row>
    <row r="5884" spans="2:43" ht="12.75">
      <c r="B5884" s="89"/>
      <c r="C5884" s="89"/>
      <c r="AP5884" s="89"/>
      <c r="AQ5884" s="89"/>
    </row>
    <row r="5885" spans="2:43" ht="12.75">
      <c r="B5885" s="89"/>
      <c r="C5885" s="89"/>
      <c r="AP5885" s="89"/>
      <c r="AQ5885" s="89"/>
    </row>
    <row r="5886" spans="2:43" ht="12.75">
      <c r="B5886" s="89"/>
      <c r="C5886" s="89"/>
      <c r="AP5886" s="89"/>
      <c r="AQ5886" s="89"/>
    </row>
    <row r="5887" spans="2:43" ht="12.75">
      <c r="B5887" s="89"/>
      <c r="C5887" s="89"/>
      <c r="AP5887" s="89"/>
      <c r="AQ5887" s="89"/>
    </row>
    <row r="5888" spans="2:43" ht="12.75">
      <c r="B5888" s="89"/>
      <c r="C5888" s="89"/>
      <c r="AP5888" s="89"/>
      <c r="AQ5888" s="89"/>
    </row>
    <row r="5889" spans="2:43" ht="12.75">
      <c r="B5889" s="89"/>
      <c r="C5889" s="89"/>
      <c r="AP5889" s="89"/>
      <c r="AQ5889" s="89"/>
    </row>
    <row r="5890" spans="2:43" ht="12.75">
      <c r="B5890" s="89"/>
      <c r="C5890" s="89"/>
      <c r="AP5890" s="89"/>
      <c r="AQ5890" s="89"/>
    </row>
    <row r="5891" spans="2:43" ht="12.75">
      <c r="B5891" s="89"/>
      <c r="C5891" s="89"/>
      <c r="AP5891" s="89"/>
      <c r="AQ5891" s="89"/>
    </row>
    <row r="5892" spans="2:43" ht="12.75">
      <c r="B5892" s="89"/>
      <c r="C5892" s="89"/>
      <c r="AP5892" s="89"/>
      <c r="AQ5892" s="89"/>
    </row>
    <row r="5893" spans="2:43" ht="12.75">
      <c r="B5893" s="89"/>
      <c r="C5893" s="89"/>
      <c r="AP5893" s="89"/>
      <c r="AQ5893" s="89"/>
    </row>
    <row r="5894" spans="2:43" ht="12.75">
      <c r="B5894" s="89"/>
      <c r="C5894" s="89"/>
      <c r="AP5894" s="89"/>
      <c r="AQ5894" s="89"/>
    </row>
    <row r="5895" spans="2:43" ht="12.75">
      <c r="B5895" s="89"/>
      <c r="C5895" s="89"/>
      <c r="AP5895" s="89"/>
      <c r="AQ5895" s="89"/>
    </row>
    <row r="5896" spans="2:43" ht="12.75">
      <c r="B5896" s="89"/>
      <c r="C5896" s="89"/>
      <c r="AP5896" s="89"/>
      <c r="AQ5896" s="89"/>
    </row>
    <row r="5897" spans="2:43" ht="12.75">
      <c r="B5897" s="89"/>
      <c r="C5897" s="89"/>
      <c r="AP5897" s="89"/>
      <c r="AQ5897" s="89"/>
    </row>
    <row r="5898" spans="2:43" ht="12.75">
      <c r="B5898" s="89"/>
      <c r="C5898" s="89"/>
      <c r="AP5898" s="89"/>
      <c r="AQ5898" s="89"/>
    </row>
    <row r="5899" spans="2:43" ht="12.75">
      <c r="B5899" s="89"/>
      <c r="C5899" s="89"/>
      <c r="AP5899" s="89"/>
      <c r="AQ5899" s="89"/>
    </row>
    <row r="5900" spans="2:43" ht="12.75">
      <c r="B5900" s="89"/>
      <c r="C5900" s="89"/>
      <c r="AP5900" s="89"/>
      <c r="AQ5900" s="89"/>
    </row>
    <row r="5901" spans="2:43" ht="12.75">
      <c r="B5901" s="89"/>
      <c r="C5901" s="89"/>
      <c r="AP5901" s="89"/>
      <c r="AQ5901" s="89"/>
    </row>
    <row r="5902" spans="2:43" ht="12.75">
      <c r="B5902" s="89"/>
      <c r="C5902" s="89"/>
      <c r="AP5902" s="89"/>
      <c r="AQ5902" s="89"/>
    </row>
    <row r="5903" spans="2:43" ht="12.75">
      <c r="B5903" s="89"/>
      <c r="C5903" s="89"/>
      <c r="AP5903" s="89"/>
      <c r="AQ5903" s="89"/>
    </row>
    <row r="5904" spans="2:43" ht="12.75">
      <c r="B5904" s="89"/>
      <c r="C5904" s="89"/>
      <c r="AP5904" s="89"/>
      <c r="AQ5904" s="89"/>
    </row>
    <row r="5905" spans="2:43" ht="12.75">
      <c r="B5905" s="89"/>
      <c r="C5905" s="89"/>
      <c r="AP5905" s="89"/>
      <c r="AQ5905" s="89"/>
    </row>
    <row r="5906" spans="2:43" ht="12.75">
      <c r="B5906" s="89"/>
      <c r="C5906" s="89"/>
      <c r="AP5906" s="89"/>
      <c r="AQ5906" s="89"/>
    </row>
    <row r="5907" spans="2:43" ht="12.75">
      <c r="B5907" s="89"/>
      <c r="C5907" s="89"/>
      <c r="AP5907" s="89"/>
      <c r="AQ5907" s="89"/>
    </row>
    <row r="5908" spans="2:43" ht="12.75">
      <c r="B5908" s="89"/>
      <c r="C5908" s="89"/>
      <c r="AP5908" s="89"/>
      <c r="AQ5908" s="89"/>
    </row>
    <row r="5909" spans="2:43" ht="12.75">
      <c r="B5909" s="89"/>
      <c r="C5909" s="89"/>
      <c r="AP5909" s="89"/>
      <c r="AQ5909" s="89"/>
    </row>
    <row r="5910" spans="2:43" ht="12.75">
      <c r="B5910" s="89"/>
      <c r="C5910" s="89"/>
      <c r="AP5910" s="89"/>
      <c r="AQ5910" s="89"/>
    </row>
    <row r="5911" spans="2:43" ht="12.75">
      <c r="B5911" s="89"/>
      <c r="C5911" s="89"/>
      <c r="AP5911" s="89"/>
      <c r="AQ5911" s="89"/>
    </row>
    <row r="5912" spans="2:43" ht="12.75">
      <c r="B5912" s="89"/>
      <c r="C5912" s="89"/>
      <c r="AP5912" s="89"/>
      <c r="AQ5912" s="89"/>
    </row>
    <row r="5913" spans="2:43" ht="12.75">
      <c r="B5913" s="89"/>
      <c r="C5913" s="89"/>
      <c r="AP5913" s="89"/>
      <c r="AQ5913" s="89"/>
    </row>
    <row r="5914" spans="2:43" ht="12.75">
      <c r="B5914" s="89"/>
      <c r="C5914" s="89"/>
      <c r="AP5914" s="89"/>
      <c r="AQ5914" s="89"/>
    </row>
    <row r="5915" spans="2:43" ht="12.75">
      <c r="B5915" s="89"/>
      <c r="C5915" s="89"/>
      <c r="AP5915" s="89"/>
      <c r="AQ5915" s="89"/>
    </row>
    <row r="5916" spans="2:43" ht="12.75">
      <c r="B5916" s="89"/>
      <c r="C5916" s="89"/>
      <c r="AP5916" s="89"/>
      <c r="AQ5916" s="89"/>
    </row>
    <row r="5917" spans="2:43" ht="12.75">
      <c r="B5917" s="89"/>
      <c r="C5917" s="89"/>
      <c r="AP5917" s="89"/>
      <c r="AQ5917" s="89"/>
    </row>
    <row r="5918" spans="2:43" ht="12.75">
      <c r="B5918" s="89"/>
      <c r="C5918" s="89"/>
      <c r="AP5918" s="89"/>
      <c r="AQ5918" s="89"/>
    </row>
    <row r="5919" spans="2:43" ht="12.75">
      <c r="B5919" s="89"/>
      <c r="C5919" s="89"/>
      <c r="AP5919" s="89"/>
      <c r="AQ5919" s="89"/>
    </row>
    <row r="5920" spans="2:43" ht="12.75">
      <c r="B5920" s="89"/>
      <c r="C5920" s="89"/>
      <c r="AP5920" s="89"/>
      <c r="AQ5920" s="89"/>
    </row>
    <row r="5921" spans="2:43" ht="12.75">
      <c r="B5921" s="89"/>
      <c r="C5921" s="89"/>
      <c r="AP5921" s="89"/>
      <c r="AQ5921" s="89"/>
    </row>
    <row r="5922" spans="2:43" ht="12.75">
      <c r="B5922" s="89"/>
      <c r="C5922" s="89"/>
      <c r="AP5922" s="89"/>
      <c r="AQ5922" s="89"/>
    </row>
    <row r="5923" spans="2:43" ht="12.75">
      <c r="B5923" s="89"/>
      <c r="C5923" s="89"/>
      <c r="AP5923" s="89"/>
      <c r="AQ5923" s="89"/>
    </row>
    <row r="5924" spans="2:43" ht="12.75">
      <c r="B5924" s="89"/>
      <c r="C5924" s="89"/>
      <c r="AP5924" s="89"/>
      <c r="AQ5924" s="89"/>
    </row>
    <row r="5925" spans="2:43" ht="12.75">
      <c r="B5925" s="89"/>
      <c r="C5925" s="89"/>
      <c r="AP5925" s="89"/>
      <c r="AQ5925" s="89"/>
    </row>
    <row r="5926" spans="2:43" ht="12.75">
      <c r="B5926" s="89"/>
      <c r="C5926" s="89"/>
      <c r="AP5926" s="89"/>
      <c r="AQ5926" s="89"/>
    </row>
    <row r="5927" spans="2:43" ht="12.75">
      <c r="B5927" s="89"/>
      <c r="C5927" s="89"/>
      <c r="AP5927" s="89"/>
      <c r="AQ5927" s="89"/>
    </row>
    <row r="5928" spans="2:43" ht="12.75">
      <c r="B5928" s="89"/>
      <c r="C5928" s="89"/>
      <c r="AP5928" s="89"/>
      <c r="AQ5928" s="89"/>
    </row>
    <row r="5929" spans="2:43" ht="12.75">
      <c r="B5929" s="89"/>
      <c r="C5929" s="89"/>
      <c r="AP5929" s="89"/>
      <c r="AQ5929" s="89"/>
    </row>
    <row r="5930" spans="2:43" ht="12.75">
      <c r="B5930" s="89"/>
      <c r="C5930" s="89"/>
      <c r="AP5930" s="89"/>
      <c r="AQ5930" s="89"/>
    </row>
    <row r="5931" spans="2:43" ht="12.75">
      <c r="B5931" s="89"/>
      <c r="C5931" s="89"/>
      <c r="AP5931" s="89"/>
      <c r="AQ5931" s="89"/>
    </row>
    <row r="5932" spans="2:43" ht="12.75">
      <c r="B5932" s="89"/>
      <c r="C5932" s="89"/>
      <c r="AP5932" s="89"/>
      <c r="AQ5932" s="89"/>
    </row>
    <row r="5933" spans="2:43" ht="12.75">
      <c r="B5933" s="89"/>
      <c r="C5933" s="89"/>
      <c r="AP5933" s="89"/>
      <c r="AQ5933" s="89"/>
    </row>
    <row r="5934" spans="2:43" ht="12.75">
      <c r="B5934" s="89"/>
      <c r="C5934" s="89"/>
      <c r="AP5934" s="89"/>
      <c r="AQ5934" s="89"/>
    </row>
    <row r="5935" spans="2:43" ht="12.75">
      <c r="B5935" s="89"/>
      <c r="C5935" s="89"/>
      <c r="AP5935" s="89"/>
      <c r="AQ5935" s="89"/>
    </row>
    <row r="5936" spans="2:43" ht="12.75">
      <c r="B5936" s="89"/>
      <c r="C5936" s="89"/>
      <c r="AP5936" s="89"/>
      <c r="AQ5936" s="89"/>
    </row>
    <row r="5937" spans="2:43" ht="12.75">
      <c r="B5937" s="89"/>
      <c r="C5937" s="89"/>
      <c r="AP5937" s="89"/>
      <c r="AQ5937" s="89"/>
    </row>
    <row r="5938" spans="2:43" ht="12.75">
      <c r="B5938" s="89"/>
      <c r="C5938" s="89"/>
      <c r="AP5938" s="89"/>
      <c r="AQ5938" s="89"/>
    </row>
    <row r="5939" spans="2:43" ht="12.75">
      <c r="B5939" s="89"/>
      <c r="C5939" s="89"/>
      <c r="AP5939" s="89"/>
      <c r="AQ5939" s="89"/>
    </row>
    <row r="5940" spans="2:43" ht="12.75">
      <c r="B5940" s="89"/>
      <c r="C5940" s="89"/>
      <c r="AP5940" s="89"/>
      <c r="AQ5940" s="89"/>
    </row>
    <row r="5941" spans="2:43" ht="12.75">
      <c r="B5941" s="89"/>
      <c r="C5941" s="89"/>
      <c r="AP5941" s="89"/>
      <c r="AQ5941" s="89"/>
    </row>
    <row r="5942" spans="2:43" ht="12.75">
      <c r="B5942" s="89"/>
      <c r="C5942" s="89"/>
      <c r="AP5942" s="89"/>
      <c r="AQ5942" s="89"/>
    </row>
    <row r="5943" spans="2:43" ht="12.75">
      <c r="B5943" s="89"/>
      <c r="C5943" s="89"/>
      <c r="AP5943" s="89"/>
      <c r="AQ5943" s="89"/>
    </row>
    <row r="5944" spans="2:43" ht="12.75">
      <c r="B5944" s="89"/>
      <c r="C5944" s="89"/>
      <c r="AP5944" s="89"/>
      <c r="AQ5944" s="89"/>
    </row>
    <row r="5945" spans="2:43" ht="12.75">
      <c r="B5945" s="89"/>
      <c r="C5945" s="89"/>
      <c r="AP5945" s="89"/>
      <c r="AQ5945" s="89"/>
    </row>
    <row r="5946" spans="2:43" ht="12.75">
      <c r="B5946" s="89"/>
      <c r="C5946" s="89"/>
      <c r="AP5946" s="89"/>
      <c r="AQ5946" s="89"/>
    </row>
    <row r="5947" spans="2:43" ht="12.75">
      <c r="B5947" s="89"/>
      <c r="C5947" s="89"/>
      <c r="AP5947" s="89"/>
      <c r="AQ5947" s="89"/>
    </row>
    <row r="5948" spans="2:43" ht="12.75">
      <c r="B5948" s="89"/>
      <c r="C5948" s="89"/>
      <c r="AP5948" s="89"/>
      <c r="AQ5948" s="89"/>
    </row>
    <row r="5949" spans="2:43" ht="12.75">
      <c r="B5949" s="89"/>
      <c r="C5949" s="89"/>
      <c r="AP5949" s="89"/>
      <c r="AQ5949" s="89"/>
    </row>
    <row r="5950" spans="2:43" ht="12.75">
      <c r="B5950" s="89"/>
      <c r="C5950" s="89"/>
      <c r="AP5950" s="89"/>
      <c r="AQ5950" s="89"/>
    </row>
    <row r="5951" spans="2:43" ht="12.75">
      <c r="B5951" s="89"/>
      <c r="C5951" s="89"/>
      <c r="AP5951" s="89"/>
      <c r="AQ5951" s="89"/>
    </row>
    <row r="5952" spans="2:43" ht="12.75">
      <c r="B5952" s="89"/>
      <c r="C5952" s="89"/>
      <c r="AP5952" s="89"/>
      <c r="AQ5952" s="89"/>
    </row>
    <row r="5953" spans="2:43" ht="12.75">
      <c r="B5953" s="89"/>
      <c r="C5953" s="89"/>
      <c r="AP5953" s="89"/>
      <c r="AQ5953" s="89"/>
    </row>
    <row r="5954" spans="2:43" ht="12.75">
      <c r="B5954" s="89"/>
      <c r="C5954" s="89"/>
      <c r="AP5954" s="89"/>
      <c r="AQ5954" s="89"/>
    </row>
    <row r="5955" spans="2:43" ht="12.75">
      <c r="B5955" s="89"/>
      <c r="C5955" s="89"/>
      <c r="AP5955" s="89"/>
      <c r="AQ5955" s="89"/>
    </row>
    <row r="5956" spans="2:43" ht="12.75">
      <c r="B5956" s="89"/>
      <c r="C5956" s="89"/>
      <c r="AP5956" s="89"/>
      <c r="AQ5956" s="89"/>
    </row>
    <row r="5957" spans="2:43" ht="12.75">
      <c r="B5957" s="89"/>
      <c r="C5957" s="89"/>
      <c r="AP5957" s="89"/>
      <c r="AQ5957" s="89"/>
    </row>
    <row r="5958" spans="2:43" ht="12.75">
      <c r="B5958" s="89"/>
      <c r="C5958" s="89"/>
      <c r="AP5958" s="89"/>
      <c r="AQ5958" s="89"/>
    </row>
    <row r="5959" spans="2:43" ht="12.75">
      <c r="B5959" s="89"/>
      <c r="C5959" s="89"/>
      <c r="AP5959" s="89"/>
      <c r="AQ5959" s="89"/>
    </row>
    <row r="5960" spans="2:43" ht="12.75">
      <c r="B5960" s="89"/>
      <c r="C5960" s="89"/>
      <c r="AP5960" s="89"/>
      <c r="AQ5960" s="89"/>
    </row>
    <row r="5961" spans="2:43" ht="12.75">
      <c r="B5961" s="89"/>
      <c r="C5961" s="89"/>
      <c r="AP5961" s="89"/>
      <c r="AQ5961" s="89"/>
    </row>
    <row r="5962" spans="2:43" ht="12.75">
      <c r="B5962" s="89"/>
      <c r="C5962" s="89"/>
      <c r="AP5962" s="89"/>
      <c r="AQ5962" s="89"/>
    </row>
    <row r="5963" spans="2:43" ht="12.75">
      <c r="B5963" s="89"/>
      <c r="C5963" s="89"/>
      <c r="AP5963" s="89"/>
      <c r="AQ5963" s="89"/>
    </row>
    <row r="5964" spans="2:43" ht="12.75">
      <c r="B5964" s="89"/>
      <c r="C5964" s="89"/>
      <c r="AP5964" s="89"/>
      <c r="AQ5964" s="89"/>
    </row>
    <row r="5965" spans="2:43" ht="12.75">
      <c r="B5965" s="89"/>
      <c r="C5965" s="89"/>
      <c r="AP5965" s="89"/>
      <c r="AQ5965" s="89"/>
    </row>
    <row r="5966" spans="2:43" ht="12.75">
      <c r="B5966" s="89"/>
      <c r="C5966" s="89"/>
      <c r="AP5966" s="89"/>
      <c r="AQ5966" s="89"/>
    </row>
    <row r="5967" spans="2:43" ht="12.75">
      <c r="B5967" s="89"/>
      <c r="C5967" s="89"/>
      <c r="AP5967" s="89"/>
      <c r="AQ5967" s="89"/>
    </row>
    <row r="5968" spans="2:43" ht="12.75">
      <c r="B5968" s="89"/>
      <c r="C5968" s="89"/>
      <c r="AP5968" s="89"/>
      <c r="AQ5968" s="89"/>
    </row>
    <row r="5969" spans="2:43" ht="12.75">
      <c r="B5969" s="89"/>
      <c r="C5969" s="89"/>
      <c r="AP5969" s="89"/>
      <c r="AQ5969" s="89"/>
    </row>
    <row r="5970" spans="2:43" ht="12.75">
      <c r="B5970" s="89"/>
      <c r="C5970" s="89"/>
      <c r="AP5970" s="89"/>
      <c r="AQ5970" s="89"/>
    </row>
    <row r="5971" spans="2:43" ht="12.75">
      <c r="B5971" s="89"/>
      <c r="C5971" s="89"/>
      <c r="AP5971" s="89"/>
      <c r="AQ5971" s="89"/>
    </row>
    <row r="5972" spans="2:43" ht="12.75">
      <c r="B5972" s="89"/>
      <c r="C5972" s="89"/>
      <c r="AP5972" s="89"/>
      <c r="AQ5972" s="89"/>
    </row>
    <row r="5973" spans="2:43" ht="12.75">
      <c r="B5973" s="89"/>
      <c r="C5973" s="89"/>
      <c r="AP5973" s="89"/>
      <c r="AQ5973" s="89"/>
    </row>
    <row r="5974" spans="2:43" ht="12.75">
      <c r="B5974" s="89"/>
      <c r="C5974" s="89"/>
      <c r="AP5974" s="89"/>
      <c r="AQ5974" s="89"/>
    </row>
    <row r="5975" spans="2:43" ht="12.75">
      <c r="B5975" s="89"/>
      <c r="C5975" s="89"/>
      <c r="AP5975" s="89"/>
      <c r="AQ5975" s="89"/>
    </row>
    <row r="5976" spans="2:43" ht="12.75">
      <c r="B5976" s="89"/>
      <c r="C5976" s="89"/>
      <c r="AP5976" s="89"/>
      <c r="AQ5976" s="89"/>
    </row>
    <row r="5977" spans="2:43" ht="12.75">
      <c r="B5977" s="89"/>
      <c r="C5977" s="89"/>
      <c r="AP5977" s="89"/>
      <c r="AQ5977" s="89"/>
    </row>
    <row r="5978" spans="2:43" ht="12.75">
      <c r="B5978" s="89"/>
      <c r="C5978" s="89"/>
      <c r="AP5978" s="89"/>
      <c r="AQ5978" s="89"/>
    </row>
    <row r="5979" spans="2:43" ht="12.75">
      <c r="B5979" s="89"/>
      <c r="C5979" s="89"/>
      <c r="AP5979" s="89"/>
      <c r="AQ5979" s="89"/>
    </row>
    <row r="5980" spans="2:43" ht="12.75">
      <c r="B5980" s="89"/>
      <c r="C5980" s="89"/>
      <c r="AP5980" s="89"/>
      <c r="AQ5980" s="89"/>
    </row>
    <row r="5981" spans="2:43" ht="12.75">
      <c r="B5981" s="89"/>
      <c r="C5981" s="89"/>
      <c r="AP5981" s="89"/>
      <c r="AQ5981" s="89"/>
    </row>
    <row r="5982" spans="2:43" ht="12.75">
      <c r="B5982" s="89"/>
      <c r="C5982" s="89"/>
      <c r="AP5982" s="89"/>
      <c r="AQ5982" s="89"/>
    </row>
    <row r="5983" spans="2:43" ht="12.75">
      <c r="B5983" s="89"/>
      <c r="C5983" s="89"/>
      <c r="AP5983" s="89"/>
      <c r="AQ5983" s="89"/>
    </row>
    <row r="5984" spans="2:43" ht="12.75">
      <c r="B5984" s="89"/>
      <c r="C5984" s="89"/>
      <c r="AP5984" s="89"/>
      <c r="AQ5984" s="89"/>
    </row>
    <row r="5985" spans="2:43" ht="12.75">
      <c r="B5985" s="89"/>
      <c r="C5985" s="89"/>
      <c r="AP5985" s="89"/>
      <c r="AQ5985" s="89"/>
    </row>
    <row r="5986" spans="2:43" ht="12.75">
      <c r="B5986" s="89"/>
      <c r="C5986" s="89"/>
      <c r="AP5986" s="89"/>
      <c r="AQ5986" s="89"/>
    </row>
    <row r="5987" spans="2:43" ht="12.75">
      <c r="B5987" s="89"/>
      <c r="C5987" s="89"/>
      <c r="AP5987" s="89"/>
      <c r="AQ5987" s="89"/>
    </row>
    <row r="5988" spans="2:43" ht="12.75">
      <c r="B5988" s="89"/>
      <c r="C5988" s="89"/>
      <c r="AP5988" s="89"/>
      <c r="AQ5988" s="89"/>
    </row>
    <row r="5989" spans="2:43" ht="12.75">
      <c r="B5989" s="89"/>
      <c r="C5989" s="89"/>
      <c r="AP5989" s="89"/>
      <c r="AQ5989" s="89"/>
    </row>
    <row r="5990" spans="2:43" ht="12.75">
      <c r="B5990" s="89"/>
      <c r="C5990" s="89"/>
      <c r="AP5990" s="89"/>
      <c r="AQ5990" s="89"/>
    </row>
    <row r="5991" spans="2:43" ht="12.75">
      <c r="B5991" s="89"/>
      <c r="C5991" s="89"/>
      <c r="AP5991" s="89"/>
      <c r="AQ5991" s="89"/>
    </row>
    <row r="5992" spans="2:43" ht="12.75">
      <c r="B5992" s="89"/>
      <c r="C5992" s="89"/>
      <c r="AP5992" s="89"/>
      <c r="AQ5992" s="89"/>
    </row>
    <row r="5993" spans="2:43" ht="12.75">
      <c r="B5993" s="89"/>
      <c r="C5993" s="89"/>
      <c r="AP5993" s="89"/>
      <c r="AQ5993" s="89"/>
    </row>
    <row r="5994" spans="2:43" ht="12.75">
      <c r="B5994" s="89"/>
      <c r="C5994" s="89"/>
      <c r="AP5994" s="89"/>
      <c r="AQ5994" s="89"/>
    </row>
    <row r="5995" spans="2:43" ht="12.75">
      <c r="B5995" s="89"/>
      <c r="C5995" s="89"/>
      <c r="AP5995" s="89"/>
      <c r="AQ5995" s="89"/>
    </row>
    <row r="5996" spans="2:43" ht="12.75">
      <c r="B5996" s="89"/>
      <c r="C5996" s="89"/>
      <c r="AP5996" s="89"/>
      <c r="AQ5996" s="89"/>
    </row>
    <row r="5997" spans="2:43" ht="12.75">
      <c r="B5997" s="89"/>
      <c r="C5997" s="89"/>
      <c r="AP5997" s="89"/>
      <c r="AQ5997" s="89"/>
    </row>
    <row r="5998" spans="2:43" ht="12.75">
      <c r="B5998" s="89"/>
      <c r="C5998" s="89"/>
      <c r="AP5998" s="89"/>
      <c r="AQ5998" s="89"/>
    </row>
    <row r="5999" spans="2:43" ht="12.75">
      <c r="B5999" s="89"/>
      <c r="C5999" s="89"/>
      <c r="AP5999" s="89"/>
      <c r="AQ5999" s="89"/>
    </row>
    <row r="6000" spans="2:43" ht="12.75">
      <c r="B6000" s="89"/>
      <c r="C6000" s="89"/>
      <c r="AP6000" s="89"/>
      <c r="AQ6000" s="89"/>
    </row>
    <row r="6001" spans="2:43" ht="12.75">
      <c r="B6001" s="89"/>
      <c r="C6001" s="89"/>
      <c r="AP6001" s="89"/>
      <c r="AQ6001" s="89"/>
    </row>
    <row r="6002" spans="2:43" ht="12.75">
      <c r="B6002" s="89"/>
      <c r="C6002" s="89"/>
      <c r="AP6002" s="89"/>
      <c r="AQ6002" s="89"/>
    </row>
    <row r="6003" spans="2:43" ht="12.75">
      <c r="B6003" s="89"/>
      <c r="C6003" s="89"/>
      <c r="AP6003" s="89"/>
      <c r="AQ6003" s="89"/>
    </row>
    <row r="6004" spans="2:43" ht="12.75">
      <c r="B6004" s="89"/>
      <c r="C6004" s="89"/>
      <c r="AP6004" s="89"/>
      <c r="AQ6004" s="89"/>
    </row>
    <row r="6005" spans="2:43" ht="12.75">
      <c r="B6005" s="89"/>
      <c r="C6005" s="89"/>
      <c r="AP6005" s="89"/>
      <c r="AQ6005" s="89"/>
    </row>
    <row r="6006" spans="2:43" ht="12.75">
      <c r="B6006" s="89"/>
      <c r="C6006" s="89"/>
      <c r="AP6006" s="89"/>
      <c r="AQ6006" s="89"/>
    </row>
    <row r="6007" spans="2:43" ht="12.75">
      <c r="B6007" s="89"/>
      <c r="C6007" s="89"/>
      <c r="AP6007" s="89"/>
      <c r="AQ6007" s="89"/>
    </row>
    <row r="6008" spans="2:43" ht="12.75">
      <c r="B6008" s="89"/>
      <c r="C6008" s="89"/>
      <c r="AP6008" s="89"/>
      <c r="AQ6008" s="89"/>
    </row>
    <row r="6009" spans="2:43" ht="12.75">
      <c r="B6009" s="89"/>
      <c r="C6009" s="89"/>
      <c r="AP6009" s="89"/>
      <c r="AQ6009" s="89"/>
    </row>
    <row r="6010" spans="2:43" ht="12.75">
      <c r="B6010" s="89"/>
      <c r="C6010" s="89"/>
      <c r="AP6010" s="89"/>
      <c r="AQ6010" s="89"/>
    </row>
    <row r="6011" spans="2:43" ht="12.75">
      <c r="B6011" s="89"/>
      <c r="C6011" s="89"/>
      <c r="AP6011" s="89"/>
      <c r="AQ6011" s="89"/>
    </row>
    <row r="6012" spans="2:43" ht="12.75">
      <c r="B6012" s="89"/>
      <c r="C6012" s="89"/>
      <c r="AP6012" s="89"/>
      <c r="AQ6012" s="89"/>
    </row>
    <row r="6013" spans="2:43" ht="12.75">
      <c r="B6013" s="89"/>
      <c r="C6013" s="89"/>
      <c r="AP6013" s="89"/>
      <c r="AQ6013" s="89"/>
    </row>
    <row r="6014" spans="2:43" ht="12.75">
      <c r="B6014" s="89"/>
      <c r="C6014" s="89"/>
      <c r="AP6014" s="89"/>
      <c r="AQ6014" s="89"/>
    </row>
    <row r="6015" spans="2:43" ht="12.75">
      <c r="B6015" s="89"/>
      <c r="C6015" s="89"/>
      <c r="AP6015" s="89"/>
      <c r="AQ6015" s="89"/>
    </row>
    <row r="6016" spans="2:43" ht="12.75">
      <c r="B6016" s="89"/>
      <c r="C6016" s="89"/>
      <c r="AP6016" s="89"/>
      <c r="AQ6016" s="89"/>
    </row>
    <row r="6017" spans="2:43" ht="12.75">
      <c r="B6017" s="89"/>
      <c r="C6017" s="89"/>
      <c r="AP6017" s="89"/>
      <c r="AQ6017" s="89"/>
    </row>
    <row r="6018" spans="2:43" ht="12.75">
      <c r="B6018" s="89"/>
      <c r="C6018" s="89"/>
      <c r="AP6018" s="89"/>
      <c r="AQ6018" s="89"/>
    </row>
    <row r="6019" spans="2:43" ht="12.75">
      <c r="B6019" s="89"/>
      <c r="C6019" s="89"/>
      <c r="AP6019" s="89"/>
      <c r="AQ6019" s="89"/>
    </row>
    <row r="6020" spans="2:43" ht="12.75">
      <c r="B6020" s="89"/>
      <c r="C6020" s="89"/>
      <c r="AP6020" s="89"/>
      <c r="AQ6020" s="89"/>
    </row>
    <row r="6021" spans="2:43" ht="12.75">
      <c r="B6021" s="89"/>
      <c r="C6021" s="89"/>
      <c r="AP6021" s="89"/>
      <c r="AQ6021" s="89"/>
    </row>
    <row r="6022" spans="2:43" ht="12.75">
      <c r="B6022" s="89"/>
      <c r="C6022" s="89"/>
      <c r="AP6022" s="89"/>
      <c r="AQ6022" s="89"/>
    </row>
    <row r="6023" spans="2:43" ht="12.75">
      <c r="B6023" s="89"/>
      <c r="C6023" s="89"/>
      <c r="AP6023" s="89"/>
      <c r="AQ6023" s="89"/>
    </row>
    <row r="6024" spans="2:43" ht="12.75">
      <c r="B6024" s="89"/>
      <c r="C6024" s="89"/>
      <c r="AP6024" s="89"/>
      <c r="AQ6024" s="89"/>
    </row>
    <row r="6025" spans="2:43" ht="12.75">
      <c r="B6025" s="89"/>
      <c r="C6025" s="89"/>
      <c r="AP6025" s="89"/>
      <c r="AQ6025" s="89"/>
    </row>
    <row r="6026" spans="2:43" ht="12.75">
      <c r="B6026" s="89"/>
      <c r="C6026" s="89"/>
      <c r="AP6026" s="89"/>
      <c r="AQ6026" s="89"/>
    </row>
    <row r="6027" spans="2:43" ht="12.75">
      <c r="B6027" s="89"/>
      <c r="C6027" s="89"/>
      <c r="AP6027" s="89"/>
      <c r="AQ6027" s="89"/>
    </row>
    <row r="6028" spans="2:43" ht="12.75">
      <c r="B6028" s="89"/>
      <c r="C6028" s="89"/>
      <c r="AP6028" s="89"/>
      <c r="AQ6028" s="89"/>
    </row>
    <row r="6029" spans="2:43" ht="12.75">
      <c r="B6029" s="89"/>
      <c r="C6029" s="89"/>
      <c r="AP6029" s="89"/>
      <c r="AQ6029" s="89"/>
    </row>
    <row r="6030" spans="2:43" ht="12.75">
      <c r="B6030" s="89"/>
      <c r="C6030" s="89"/>
      <c r="AP6030" s="89"/>
      <c r="AQ6030" s="89"/>
    </row>
    <row r="6031" spans="2:43" ht="12.75">
      <c r="B6031" s="89"/>
      <c r="C6031" s="89"/>
      <c r="AP6031" s="89"/>
      <c r="AQ6031" s="89"/>
    </row>
    <row r="6032" spans="2:43" ht="12.75">
      <c r="B6032" s="89"/>
      <c r="C6032" s="89"/>
      <c r="AP6032" s="89"/>
      <c r="AQ6032" s="89"/>
    </row>
    <row r="6033" spans="2:43" ht="12.75">
      <c r="B6033" s="89"/>
      <c r="C6033" s="89"/>
      <c r="AP6033" s="89"/>
      <c r="AQ6033" s="89"/>
    </row>
    <row r="6034" spans="2:43" ht="12.75">
      <c r="B6034" s="89"/>
      <c r="C6034" s="89"/>
      <c r="AP6034" s="89"/>
      <c r="AQ6034" s="89"/>
    </row>
    <row r="6035" spans="2:43" ht="12.75">
      <c r="B6035" s="89"/>
      <c r="C6035" s="89"/>
      <c r="AP6035" s="89"/>
      <c r="AQ6035" s="89"/>
    </row>
    <row r="6036" spans="2:43" ht="12.75">
      <c r="B6036" s="89"/>
      <c r="C6036" s="89"/>
      <c r="AP6036" s="89"/>
      <c r="AQ6036" s="89"/>
    </row>
    <row r="6037" spans="2:43" ht="12.75">
      <c r="B6037" s="89"/>
      <c r="C6037" s="89"/>
      <c r="AP6037" s="89"/>
      <c r="AQ6037" s="89"/>
    </row>
    <row r="6038" spans="2:43" ht="12.75">
      <c r="B6038" s="89"/>
      <c r="C6038" s="89"/>
      <c r="AP6038" s="89"/>
      <c r="AQ6038" s="89"/>
    </row>
    <row r="6039" spans="2:43" ht="12.75">
      <c r="B6039" s="89"/>
      <c r="C6039" s="89"/>
      <c r="AP6039" s="89"/>
      <c r="AQ6039" s="89"/>
    </row>
    <row r="6040" spans="2:43" ht="12.75">
      <c r="B6040" s="89"/>
      <c r="C6040" s="89"/>
      <c r="AP6040" s="89"/>
      <c r="AQ6040" s="89"/>
    </row>
    <row r="6041" spans="2:43" ht="12.75">
      <c r="B6041" s="89"/>
      <c r="C6041" s="89"/>
      <c r="AP6041" s="89"/>
      <c r="AQ6041" s="89"/>
    </row>
    <row r="6042" spans="2:43" ht="12.75">
      <c r="B6042" s="89"/>
      <c r="C6042" s="89"/>
      <c r="AP6042" s="89"/>
      <c r="AQ6042" s="89"/>
    </row>
    <row r="6043" spans="2:43" ht="12.75">
      <c r="B6043" s="89"/>
      <c r="C6043" s="89"/>
      <c r="AP6043" s="89"/>
      <c r="AQ6043" s="89"/>
    </row>
    <row r="6044" spans="2:43" ht="12.75">
      <c r="B6044" s="89"/>
      <c r="C6044" s="89"/>
      <c r="AP6044" s="89"/>
      <c r="AQ6044" s="89"/>
    </row>
    <row r="6045" spans="2:43" ht="12.75">
      <c r="B6045" s="89"/>
      <c r="C6045" s="89"/>
      <c r="AP6045" s="89"/>
      <c r="AQ6045" s="89"/>
    </row>
    <row r="6046" spans="2:43" ht="12.75">
      <c r="B6046" s="89"/>
      <c r="C6046" s="89"/>
      <c r="AP6046" s="89"/>
      <c r="AQ6046" s="89"/>
    </row>
    <row r="6047" spans="2:43" ht="12.75">
      <c r="B6047" s="89"/>
      <c r="C6047" s="89"/>
      <c r="AP6047" s="89"/>
      <c r="AQ6047" s="89"/>
    </row>
    <row r="6048" spans="2:43" ht="12.75">
      <c r="B6048" s="89"/>
      <c r="C6048" s="89"/>
      <c r="AP6048" s="89"/>
      <c r="AQ6048" s="89"/>
    </row>
    <row r="6049" spans="2:43" ht="12.75">
      <c r="B6049" s="89"/>
      <c r="C6049" s="89"/>
      <c r="AP6049" s="89"/>
      <c r="AQ6049" s="89"/>
    </row>
    <row r="6050" spans="2:43" ht="12.75">
      <c r="B6050" s="89"/>
      <c r="C6050" s="89"/>
      <c r="AP6050" s="89"/>
      <c r="AQ6050" s="89"/>
    </row>
    <row r="6051" spans="2:43" ht="12.75">
      <c r="B6051" s="89"/>
      <c r="C6051" s="89"/>
      <c r="AP6051" s="89"/>
      <c r="AQ6051" s="89"/>
    </row>
    <row r="6052" spans="2:43" ht="12.75">
      <c r="B6052" s="89"/>
      <c r="C6052" s="89"/>
      <c r="AP6052" s="89"/>
      <c r="AQ6052" s="89"/>
    </row>
    <row r="6053" spans="2:43" ht="12.75">
      <c r="B6053" s="89"/>
      <c r="C6053" s="89"/>
      <c r="AP6053" s="89"/>
      <c r="AQ6053" s="89"/>
    </row>
    <row r="6054" spans="2:43" ht="12.75">
      <c r="B6054" s="89"/>
      <c r="C6054" s="89"/>
      <c r="AP6054" s="89"/>
      <c r="AQ6054" s="89"/>
    </row>
    <row r="6055" spans="2:43" ht="12.75">
      <c r="B6055" s="89"/>
      <c r="C6055" s="89"/>
      <c r="AP6055" s="89"/>
      <c r="AQ6055" s="89"/>
    </row>
    <row r="6056" spans="2:43" ht="12.75">
      <c r="B6056" s="89"/>
      <c r="C6056" s="89"/>
      <c r="AP6056" s="89"/>
      <c r="AQ6056" s="89"/>
    </row>
    <row r="6057" spans="2:43" ht="12.75">
      <c r="B6057" s="89"/>
      <c r="C6057" s="89"/>
      <c r="AP6057" s="89"/>
      <c r="AQ6057" s="89"/>
    </row>
    <row r="6058" spans="2:43" ht="12.75">
      <c r="B6058" s="89"/>
      <c r="C6058" s="89"/>
      <c r="AP6058" s="89"/>
      <c r="AQ6058" s="89"/>
    </row>
    <row r="6059" spans="2:43" ht="12.75">
      <c r="B6059" s="89"/>
      <c r="C6059" s="89"/>
      <c r="AP6059" s="89"/>
      <c r="AQ6059" s="89"/>
    </row>
    <row r="6060" spans="2:43" ht="12.75">
      <c r="B6060" s="89"/>
      <c r="C6060" s="89"/>
      <c r="AP6060" s="89"/>
      <c r="AQ6060" s="89"/>
    </row>
    <row r="6061" spans="2:43" ht="12.75">
      <c r="B6061" s="89"/>
      <c r="C6061" s="89"/>
      <c r="AP6061" s="89"/>
      <c r="AQ6061" s="89"/>
    </row>
    <row r="6062" spans="2:43" ht="12.75">
      <c r="B6062" s="89"/>
      <c r="C6062" s="89"/>
      <c r="AP6062" s="89"/>
      <c r="AQ6062" s="89"/>
    </row>
    <row r="6063" spans="2:43" ht="12.75">
      <c r="B6063" s="89"/>
      <c r="C6063" s="89"/>
      <c r="AP6063" s="89"/>
      <c r="AQ6063" s="89"/>
    </row>
    <row r="6064" spans="2:43" ht="12.75">
      <c r="B6064" s="89"/>
      <c r="C6064" s="89"/>
      <c r="AP6064" s="89"/>
      <c r="AQ6064" s="89"/>
    </row>
    <row r="6065" spans="2:43" ht="12.75">
      <c r="B6065" s="89"/>
      <c r="C6065" s="89"/>
      <c r="AP6065" s="89"/>
      <c r="AQ6065" s="89"/>
    </row>
    <row r="6066" spans="2:43" ht="12.75">
      <c r="B6066" s="89"/>
      <c r="C6066" s="89"/>
      <c r="AP6066" s="89"/>
      <c r="AQ6066" s="89"/>
    </row>
    <row r="6067" spans="2:43" ht="12.75">
      <c r="B6067" s="89"/>
      <c r="C6067" s="89"/>
      <c r="AP6067" s="89"/>
      <c r="AQ6067" s="89"/>
    </row>
    <row r="6068" spans="2:43" ht="12.75">
      <c r="B6068" s="89"/>
      <c r="C6068" s="89"/>
      <c r="AP6068" s="89"/>
      <c r="AQ6068" s="89"/>
    </row>
    <row r="6069" spans="2:43" ht="12.75">
      <c r="B6069" s="89"/>
      <c r="C6069" s="89"/>
      <c r="AP6069" s="89"/>
      <c r="AQ6069" s="89"/>
    </row>
    <row r="6070" spans="2:43" ht="12.75">
      <c r="B6070" s="89"/>
      <c r="C6070" s="89"/>
      <c r="AP6070" s="89"/>
      <c r="AQ6070" s="89"/>
    </row>
    <row r="6071" spans="2:43" ht="12.75">
      <c r="B6071" s="89"/>
      <c r="C6071" s="89"/>
      <c r="AP6071" s="89"/>
      <c r="AQ6071" s="89"/>
    </row>
    <row r="6072" spans="2:43" ht="12.75">
      <c r="B6072" s="89"/>
      <c r="C6072" s="89"/>
      <c r="AP6072" s="89"/>
      <c r="AQ6072" s="89"/>
    </row>
    <row r="6073" spans="2:43" ht="12.75">
      <c r="B6073" s="89"/>
      <c r="C6073" s="89"/>
      <c r="AP6073" s="89"/>
      <c r="AQ6073" s="89"/>
    </row>
    <row r="6074" spans="2:43" ht="12.75">
      <c r="B6074" s="89"/>
      <c r="C6074" s="89"/>
      <c r="AP6074" s="89"/>
      <c r="AQ6074" s="89"/>
    </row>
    <row r="6075" spans="2:43" ht="12.75">
      <c r="B6075" s="89"/>
      <c r="C6075" s="89"/>
      <c r="AP6075" s="89"/>
      <c r="AQ6075" s="89"/>
    </row>
    <row r="6076" spans="2:43" ht="12.75">
      <c r="B6076" s="89"/>
      <c r="C6076" s="89"/>
      <c r="AP6076" s="89"/>
      <c r="AQ6076" s="89"/>
    </row>
    <row r="6077" spans="2:43" ht="12.75">
      <c r="B6077" s="89"/>
      <c r="C6077" s="89"/>
      <c r="AP6077" s="89"/>
      <c r="AQ6077" s="89"/>
    </row>
    <row r="6078" spans="2:43" ht="12.75">
      <c r="B6078" s="89"/>
      <c r="C6078" s="89"/>
      <c r="AP6078" s="89"/>
      <c r="AQ6078" s="89"/>
    </row>
    <row r="6079" spans="2:43" ht="12.75">
      <c r="B6079" s="89"/>
      <c r="C6079" s="89"/>
      <c r="AP6079" s="89"/>
      <c r="AQ6079" s="89"/>
    </row>
    <row r="6080" spans="2:43" ht="12.75">
      <c r="B6080" s="89"/>
      <c r="C6080" s="89"/>
      <c r="AP6080" s="89"/>
      <c r="AQ6080" s="89"/>
    </row>
    <row r="6081" spans="2:43" ht="12.75">
      <c r="B6081" s="89"/>
      <c r="C6081" s="89"/>
      <c r="AP6081" s="89"/>
      <c r="AQ6081" s="89"/>
    </row>
    <row r="6082" spans="2:43" ht="12.75">
      <c r="B6082" s="89"/>
      <c r="C6082" s="89"/>
      <c r="AP6082" s="89"/>
      <c r="AQ6082" s="89"/>
    </row>
    <row r="6083" spans="2:43" ht="12.75">
      <c r="B6083" s="89"/>
      <c r="C6083" s="89"/>
      <c r="AP6083" s="89"/>
      <c r="AQ6083" s="89"/>
    </row>
    <row r="6084" spans="2:43" ht="12.75">
      <c r="B6084" s="89"/>
      <c r="C6084" s="89"/>
      <c r="AP6084" s="89"/>
      <c r="AQ6084" s="89"/>
    </row>
    <row r="6085" spans="2:43" ht="12.75">
      <c r="B6085" s="89"/>
      <c r="C6085" s="89"/>
      <c r="AP6085" s="89"/>
      <c r="AQ6085" s="89"/>
    </row>
    <row r="6086" spans="2:43" ht="12.75">
      <c r="B6086" s="89"/>
      <c r="C6086" s="89"/>
      <c r="AP6086" s="89"/>
      <c r="AQ6086" s="89"/>
    </row>
    <row r="6087" spans="2:43" ht="12.75">
      <c r="B6087" s="89"/>
      <c r="C6087" s="89"/>
      <c r="AP6087" s="89"/>
      <c r="AQ6087" s="89"/>
    </row>
    <row r="6088" spans="2:43" ht="12.75">
      <c r="B6088" s="89"/>
      <c r="C6088" s="89"/>
      <c r="AP6088" s="89"/>
      <c r="AQ6088" s="89"/>
    </row>
    <row r="6089" spans="2:43" ht="12.75">
      <c r="B6089" s="89"/>
      <c r="C6089" s="89"/>
      <c r="AP6089" s="89"/>
      <c r="AQ6089" s="89"/>
    </row>
    <row r="6090" spans="2:43" ht="12.75">
      <c r="B6090" s="89"/>
      <c r="C6090" s="89"/>
      <c r="AP6090" s="89"/>
      <c r="AQ6090" s="89"/>
    </row>
    <row r="6091" spans="2:43" ht="12.75">
      <c r="B6091" s="89"/>
      <c r="C6091" s="89"/>
      <c r="AP6091" s="89"/>
      <c r="AQ6091" s="89"/>
    </row>
    <row r="6092" spans="2:43" ht="12.75">
      <c r="B6092" s="89"/>
      <c r="C6092" s="89"/>
      <c r="AP6092" s="89"/>
      <c r="AQ6092" s="89"/>
    </row>
    <row r="6093" spans="2:43" ht="12.75">
      <c r="B6093" s="89"/>
      <c r="C6093" s="89"/>
      <c r="AP6093" s="89"/>
      <c r="AQ6093" s="89"/>
    </row>
    <row r="6094" spans="2:43" ht="12.75">
      <c r="B6094" s="89"/>
      <c r="C6094" s="89"/>
      <c r="AP6094" s="89"/>
      <c r="AQ6094" s="89"/>
    </row>
    <row r="6095" spans="2:43" ht="12.75">
      <c r="B6095" s="89"/>
      <c r="C6095" s="89"/>
      <c r="AP6095" s="89"/>
      <c r="AQ6095" s="89"/>
    </row>
    <row r="6096" spans="2:43" ht="12.75">
      <c r="B6096" s="89"/>
      <c r="C6096" s="89"/>
      <c r="AP6096" s="89"/>
      <c r="AQ6096" s="89"/>
    </row>
    <row r="6097" spans="2:43" ht="12.75">
      <c r="B6097" s="89"/>
      <c r="C6097" s="89"/>
      <c r="AP6097" s="89"/>
      <c r="AQ6097" s="89"/>
    </row>
    <row r="6098" spans="2:43" ht="12.75">
      <c r="B6098" s="89"/>
      <c r="C6098" s="89"/>
      <c r="AP6098" s="89"/>
      <c r="AQ6098" s="89"/>
    </row>
    <row r="6099" spans="2:43" ht="12.75">
      <c r="B6099" s="89"/>
      <c r="C6099" s="89"/>
      <c r="AP6099" s="89"/>
      <c r="AQ6099" s="89"/>
    </row>
    <row r="6100" spans="2:43" ht="12.75">
      <c r="B6100" s="89"/>
      <c r="C6100" s="89"/>
      <c r="AP6100" s="89"/>
      <c r="AQ6100" s="89"/>
    </row>
    <row r="6101" spans="2:43" ht="12.75">
      <c r="B6101" s="89"/>
      <c r="C6101" s="89"/>
      <c r="AP6101" s="89"/>
      <c r="AQ6101" s="89"/>
    </row>
    <row r="6102" spans="2:43" ht="12.75">
      <c r="B6102" s="89"/>
      <c r="C6102" s="89"/>
      <c r="AP6102" s="89"/>
      <c r="AQ6102" s="89"/>
    </row>
    <row r="6103" spans="2:43" ht="12.75">
      <c r="B6103" s="89"/>
      <c r="C6103" s="89"/>
      <c r="AP6103" s="89"/>
      <c r="AQ6103" s="89"/>
    </row>
    <row r="6104" spans="2:43" ht="12.75">
      <c r="B6104" s="89"/>
      <c r="C6104" s="89"/>
      <c r="AP6104" s="89"/>
      <c r="AQ6104" s="89"/>
    </row>
    <row r="6105" spans="2:43" ht="12.75">
      <c r="B6105" s="89"/>
      <c r="C6105" s="89"/>
      <c r="AP6105" s="89"/>
      <c r="AQ6105" s="89"/>
    </row>
    <row r="6106" spans="2:43" ht="12.75">
      <c r="B6106" s="89"/>
      <c r="C6106" s="89"/>
      <c r="AP6106" s="89"/>
      <c r="AQ6106" s="89"/>
    </row>
    <row r="6107" spans="2:43" ht="12.75">
      <c r="B6107" s="89"/>
      <c r="C6107" s="89"/>
      <c r="AP6107" s="89"/>
      <c r="AQ6107" s="89"/>
    </row>
    <row r="6108" spans="2:43" ht="12.75">
      <c r="B6108" s="89"/>
      <c r="C6108" s="89"/>
      <c r="AP6108" s="89"/>
      <c r="AQ6108" s="89"/>
    </row>
    <row r="6109" spans="2:43" ht="12.75">
      <c r="B6109" s="89"/>
      <c r="C6109" s="89"/>
      <c r="AP6109" s="89"/>
      <c r="AQ6109" s="89"/>
    </row>
    <row r="6110" spans="2:43" ht="12.75">
      <c r="B6110" s="89"/>
      <c r="C6110" s="89"/>
      <c r="AP6110" s="89"/>
      <c r="AQ6110" s="89"/>
    </row>
    <row r="6111" spans="2:43" ht="12.75">
      <c r="B6111" s="89"/>
      <c r="C6111" s="89"/>
      <c r="AP6111" s="89"/>
      <c r="AQ6111" s="89"/>
    </row>
    <row r="6112" spans="2:43" ht="12.75">
      <c r="B6112" s="89"/>
      <c r="C6112" s="89"/>
      <c r="AP6112" s="89"/>
      <c r="AQ6112" s="89"/>
    </row>
    <row r="6113" spans="2:43" ht="12.75">
      <c r="B6113" s="89"/>
      <c r="C6113" s="89"/>
      <c r="AP6113" s="89"/>
      <c r="AQ6113" s="89"/>
    </row>
    <row r="6114" spans="2:43" ht="12.75">
      <c r="B6114" s="89"/>
      <c r="C6114" s="89"/>
      <c r="AP6114" s="89"/>
      <c r="AQ6114" s="89"/>
    </row>
    <row r="6115" spans="2:43" ht="12.75">
      <c r="B6115" s="89"/>
      <c r="C6115" s="89"/>
      <c r="AP6115" s="89"/>
      <c r="AQ6115" s="89"/>
    </row>
    <row r="6116" spans="2:43" ht="12.75">
      <c r="B6116" s="89"/>
      <c r="C6116" s="89"/>
      <c r="AP6116" s="89"/>
      <c r="AQ6116" s="89"/>
    </row>
    <row r="6117" spans="2:43" ht="12.75">
      <c r="B6117" s="89"/>
      <c r="C6117" s="89"/>
      <c r="AP6117" s="89"/>
      <c r="AQ6117" s="89"/>
    </row>
    <row r="6118" spans="2:43" ht="12.75">
      <c r="B6118" s="89"/>
      <c r="C6118" s="89"/>
      <c r="AP6118" s="89"/>
      <c r="AQ6118" s="89"/>
    </row>
    <row r="6119" spans="2:43" ht="12.75">
      <c r="B6119" s="89"/>
      <c r="C6119" s="89"/>
      <c r="AP6119" s="89"/>
      <c r="AQ6119" s="89"/>
    </row>
    <row r="6120" spans="2:43" ht="12.75">
      <c r="B6120" s="89"/>
      <c r="C6120" s="89"/>
      <c r="AP6120" s="89"/>
      <c r="AQ6120" s="89"/>
    </row>
    <row r="6121" spans="2:43" ht="12.75">
      <c r="B6121" s="89"/>
      <c r="C6121" s="89"/>
      <c r="AP6121" s="89"/>
      <c r="AQ6121" s="89"/>
    </row>
    <row r="6122" spans="2:43" ht="12.75">
      <c r="B6122" s="89"/>
      <c r="C6122" s="89"/>
      <c r="AP6122" s="89"/>
      <c r="AQ6122" s="89"/>
    </row>
    <row r="6123" spans="2:43" ht="12.75">
      <c r="B6123" s="89"/>
      <c r="C6123" s="89"/>
      <c r="AP6123" s="89"/>
      <c r="AQ6123" s="89"/>
    </row>
    <row r="6124" spans="2:43" ht="12.75">
      <c r="B6124" s="89"/>
      <c r="C6124" s="89"/>
      <c r="AP6124" s="89"/>
      <c r="AQ6124" s="89"/>
    </row>
    <row r="6125" spans="2:43" ht="12.75">
      <c r="B6125" s="89"/>
      <c r="C6125" s="89"/>
      <c r="AP6125" s="89"/>
      <c r="AQ6125" s="89"/>
    </row>
    <row r="6126" spans="2:43" ht="12.75">
      <c r="B6126" s="89"/>
      <c r="C6126" s="89"/>
      <c r="AP6126" s="89"/>
      <c r="AQ6126" s="89"/>
    </row>
    <row r="6127" spans="2:43" ht="12.75">
      <c r="B6127" s="89"/>
      <c r="C6127" s="89"/>
      <c r="AP6127" s="89"/>
      <c r="AQ6127" s="89"/>
    </row>
    <row r="6128" spans="2:43" ht="12.75">
      <c r="B6128" s="89"/>
      <c r="C6128" s="89"/>
      <c r="AP6128" s="89"/>
      <c r="AQ6128" s="89"/>
    </row>
    <row r="6129" spans="2:43" ht="12.75">
      <c r="B6129" s="89"/>
      <c r="C6129" s="89"/>
      <c r="AP6129" s="89"/>
      <c r="AQ6129" s="89"/>
    </row>
    <row r="6130" spans="2:43" ht="12.75">
      <c r="B6130" s="89"/>
      <c r="C6130" s="89"/>
      <c r="AP6130" s="89"/>
      <c r="AQ6130" s="89"/>
    </row>
    <row r="6131" spans="2:43" ht="12.75">
      <c r="B6131" s="89"/>
      <c r="C6131" s="89"/>
      <c r="AP6131" s="89"/>
      <c r="AQ6131" s="89"/>
    </row>
    <row r="6132" spans="2:43" ht="12.75">
      <c r="B6132" s="89"/>
      <c r="C6132" s="89"/>
      <c r="AP6132" s="89"/>
      <c r="AQ6132" s="89"/>
    </row>
    <row r="6133" spans="2:43" ht="12.75">
      <c r="B6133" s="89"/>
      <c r="C6133" s="89"/>
      <c r="AP6133" s="89"/>
      <c r="AQ6133" s="89"/>
    </row>
    <row r="6134" spans="2:43" ht="12.75">
      <c r="B6134" s="89"/>
      <c r="C6134" s="89"/>
      <c r="AP6134" s="89"/>
      <c r="AQ6134" s="89"/>
    </row>
    <row r="6135" spans="2:43" ht="12.75">
      <c r="B6135" s="89"/>
      <c r="C6135" s="89"/>
      <c r="AP6135" s="89"/>
      <c r="AQ6135" s="89"/>
    </row>
    <row r="6136" spans="2:43" ht="12.75">
      <c r="B6136" s="89"/>
      <c r="C6136" s="89"/>
      <c r="AP6136" s="89"/>
      <c r="AQ6136" s="89"/>
    </row>
    <row r="6137" spans="2:43" ht="12.75">
      <c r="B6137" s="89"/>
      <c r="C6137" s="89"/>
      <c r="AP6137" s="89"/>
      <c r="AQ6137" s="89"/>
    </row>
    <row r="6138" spans="2:43" ht="12.75">
      <c r="B6138" s="89"/>
      <c r="C6138" s="89"/>
      <c r="AP6138" s="89"/>
      <c r="AQ6138" s="89"/>
    </row>
    <row r="6139" spans="2:43" ht="12.75">
      <c r="B6139" s="89"/>
      <c r="C6139" s="89"/>
      <c r="AP6139" s="89"/>
      <c r="AQ6139" s="89"/>
    </row>
    <row r="6140" spans="2:43" ht="12.75">
      <c r="B6140" s="89"/>
      <c r="C6140" s="89"/>
      <c r="AP6140" s="89"/>
      <c r="AQ6140" s="89"/>
    </row>
    <row r="6141" spans="2:43" ht="12.75">
      <c r="B6141" s="89"/>
      <c r="C6141" s="89"/>
      <c r="AP6141" s="89"/>
      <c r="AQ6141" s="89"/>
    </row>
    <row r="6142" spans="2:43" ht="12.75">
      <c r="B6142" s="89"/>
      <c r="C6142" s="89"/>
      <c r="AP6142" s="89"/>
      <c r="AQ6142" s="89"/>
    </row>
    <row r="6143" spans="2:43" ht="12.75">
      <c r="B6143" s="89"/>
      <c r="C6143" s="89"/>
      <c r="AP6143" s="89"/>
      <c r="AQ6143" s="89"/>
    </row>
    <row r="6144" spans="2:43" ht="12.75">
      <c r="B6144" s="89"/>
      <c r="C6144" s="89"/>
      <c r="AP6144" s="89"/>
      <c r="AQ6144" s="89"/>
    </row>
    <row r="6145" spans="2:43" ht="12.75">
      <c r="B6145" s="89"/>
      <c r="C6145" s="89"/>
      <c r="AP6145" s="89"/>
      <c r="AQ6145" s="89"/>
    </row>
    <row r="6146" spans="2:43" ht="12.75">
      <c r="B6146" s="89"/>
      <c r="C6146" s="89"/>
      <c r="AP6146" s="89"/>
      <c r="AQ6146" s="89"/>
    </row>
    <row r="6147" spans="2:43" ht="12.75">
      <c r="B6147" s="89"/>
      <c r="C6147" s="89"/>
      <c r="AP6147" s="89"/>
      <c r="AQ6147" s="89"/>
    </row>
    <row r="6148" spans="2:43" ht="12.75">
      <c r="B6148" s="89"/>
      <c r="C6148" s="89"/>
      <c r="AP6148" s="89"/>
      <c r="AQ6148" s="89"/>
    </row>
    <row r="6149" spans="2:43" ht="12.75">
      <c r="B6149" s="89"/>
      <c r="C6149" s="89"/>
      <c r="AP6149" s="89"/>
      <c r="AQ6149" s="89"/>
    </row>
    <row r="6150" spans="2:43" ht="12.75">
      <c r="B6150" s="89"/>
      <c r="C6150" s="89"/>
      <c r="AP6150" s="89"/>
      <c r="AQ6150" s="89"/>
    </row>
    <row r="6151" spans="2:43" ht="12.75">
      <c r="B6151" s="89"/>
      <c r="C6151" s="89"/>
      <c r="AP6151" s="89"/>
      <c r="AQ6151" s="89"/>
    </row>
    <row r="6152" spans="2:43" ht="12.75">
      <c r="B6152" s="89"/>
      <c r="C6152" s="89"/>
      <c r="AP6152" s="89"/>
      <c r="AQ6152" s="89"/>
    </row>
    <row r="6153" spans="2:43" ht="12.75">
      <c r="B6153" s="89"/>
      <c r="C6153" s="89"/>
      <c r="AP6153" s="89"/>
      <c r="AQ6153" s="89"/>
    </row>
    <row r="6154" spans="2:43" ht="12.75">
      <c r="B6154" s="89"/>
      <c r="C6154" s="89"/>
      <c r="AP6154" s="89"/>
      <c r="AQ6154" s="89"/>
    </row>
    <row r="6155" spans="2:43" ht="12.75">
      <c r="B6155" s="89"/>
      <c r="C6155" s="89"/>
      <c r="AP6155" s="89"/>
      <c r="AQ6155" s="89"/>
    </row>
    <row r="6156" spans="2:43" ht="12.75">
      <c r="B6156" s="89"/>
      <c r="C6156" s="89"/>
      <c r="AP6156" s="89"/>
      <c r="AQ6156" s="89"/>
    </row>
    <row r="6157" spans="2:43" ht="12.75">
      <c r="B6157" s="89"/>
      <c r="C6157" s="89"/>
      <c r="AP6157" s="89"/>
      <c r="AQ6157" s="89"/>
    </row>
    <row r="6158" spans="2:43" ht="12.75">
      <c r="B6158" s="89"/>
      <c r="C6158" s="89"/>
      <c r="AP6158" s="89"/>
      <c r="AQ6158" s="89"/>
    </row>
    <row r="6159" spans="2:43" ht="12.75">
      <c r="B6159" s="89"/>
      <c r="C6159" s="89"/>
      <c r="AP6159" s="89"/>
      <c r="AQ6159" s="89"/>
    </row>
    <row r="6160" spans="2:43" ht="12.75">
      <c r="B6160" s="89"/>
      <c r="C6160" s="89"/>
      <c r="AP6160" s="89"/>
      <c r="AQ6160" s="89"/>
    </row>
    <row r="6161" spans="2:43" ht="12.75">
      <c r="B6161" s="89"/>
      <c r="C6161" s="89"/>
      <c r="AP6161" s="89"/>
      <c r="AQ6161" s="89"/>
    </row>
    <row r="6162" spans="2:43" ht="12.75">
      <c r="B6162" s="89"/>
      <c r="C6162" s="89"/>
      <c r="AP6162" s="89"/>
      <c r="AQ6162" s="89"/>
    </row>
    <row r="6163" spans="2:43" ht="12.75">
      <c r="B6163" s="89"/>
      <c r="C6163" s="89"/>
      <c r="AP6163" s="89"/>
      <c r="AQ6163" s="89"/>
    </row>
    <row r="6164" spans="2:43" ht="12.75">
      <c r="B6164" s="89"/>
      <c r="C6164" s="89"/>
      <c r="AP6164" s="89"/>
      <c r="AQ6164" s="89"/>
    </row>
    <row r="6165" spans="2:43" ht="12.75">
      <c r="B6165" s="89"/>
      <c r="C6165" s="89"/>
      <c r="AP6165" s="89"/>
      <c r="AQ6165" s="89"/>
    </row>
    <row r="6166" spans="2:43" ht="12.75">
      <c r="B6166" s="89"/>
      <c r="C6166" s="89"/>
      <c r="AP6166" s="89"/>
      <c r="AQ6166" s="89"/>
    </row>
    <row r="6167" spans="2:43" ht="12.75">
      <c r="B6167" s="89"/>
      <c r="C6167" s="89"/>
      <c r="AP6167" s="89"/>
      <c r="AQ6167" s="89"/>
    </row>
    <row r="6168" spans="2:43" ht="12.75">
      <c r="B6168" s="89"/>
      <c r="C6168" s="89"/>
      <c r="AP6168" s="89"/>
      <c r="AQ6168" s="89"/>
    </row>
    <row r="6169" spans="2:43" ht="12.75">
      <c r="B6169" s="89"/>
      <c r="C6169" s="89"/>
      <c r="AP6169" s="89"/>
      <c r="AQ6169" s="89"/>
    </row>
    <row r="6170" spans="2:43" ht="12.75">
      <c r="B6170" s="89"/>
      <c r="C6170" s="89"/>
      <c r="AP6170" s="89"/>
      <c r="AQ6170" s="89"/>
    </row>
    <row r="6171" spans="2:43" ht="12.75">
      <c r="B6171" s="89"/>
      <c r="C6171" s="89"/>
      <c r="AP6171" s="89"/>
      <c r="AQ6171" s="89"/>
    </row>
    <row r="6172" spans="2:43" ht="12.75">
      <c r="B6172" s="89"/>
      <c r="C6172" s="89"/>
      <c r="AP6172" s="89"/>
      <c r="AQ6172" s="89"/>
    </row>
    <row r="6173" spans="2:43" ht="12.75">
      <c r="B6173" s="89"/>
      <c r="C6173" s="89"/>
      <c r="AP6173" s="89"/>
      <c r="AQ6173" s="89"/>
    </row>
    <row r="6174" spans="2:43" ht="12.75">
      <c r="B6174" s="89"/>
      <c r="C6174" s="89"/>
      <c r="AP6174" s="89"/>
      <c r="AQ6174" s="89"/>
    </row>
    <row r="6175" spans="2:43" ht="12.75">
      <c r="B6175" s="89"/>
      <c r="C6175" s="89"/>
      <c r="AP6175" s="89"/>
      <c r="AQ6175" s="89"/>
    </row>
    <row r="6176" spans="2:43" ht="12.75">
      <c r="B6176" s="89"/>
      <c r="C6176" s="89"/>
      <c r="AP6176" s="89"/>
      <c r="AQ6176" s="89"/>
    </row>
    <row r="6177" spans="2:43" ht="12.75">
      <c r="B6177" s="89"/>
      <c r="C6177" s="89"/>
      <c r="AP6177" s="89"/>
      <c r="AQ6177" s="89"/>
    </row>
    <row r="6178" spans="2:43" ht="12.75">
      <c r="B6178" s="89"/>
      <c r="C6178" s="89"/>
      <c r="AP6178" s="89"/>
      <c r="AQ6178" s="89"/>
    </row>
    <row r="6179" spans="2:43" ht="12.75">
      <c r="B6179" s="89"/>
      <c r="C6179" s="89"/>
      <c r="AP6179" s="89"/>
      <c r="AQ6179" s="89"/>
    </row>
    <row r="6180" spans="2:43" ht="12.75">
      <c r="B6180" s="89"/>
      <c r="C6180" s="89"/>
      <c r="AP6180" s="89"/>
      <c r="AQ6180" s="89"/>
    </row>
    <row r="6181" spans="2:43" ht="12.75">
      <c r="B6181" s="89"/>
      <c r="C6181" s="89"/>
      <c r="AP6181" s="89"/>
      <c r="AQ6181" s="89"/>
    </row>
    <row r="6182" spans="2:43" ht="12.75">
      <c r="B6182" s="89"/>
      <c r="C6182" s="89"/>
      <c r="AP6182" s="89"/>
      <c r="AQ6182" s="89"/>
    </row>
    <row r="6183" spans="2:43" ht="12.75">
      <c r="B6183" s="89"/>
      <c r="C6183" s="89"/>
      <c r="AP6183" s="89"/>
      <c r="AQ6183" s="89"/>
    </row>
    <row r="6184" spans="2:43" ht="12.75">
      <c r="B6184" s="89"/>
      <c r="C6184" s="89"/>
      <c r="AP6184" s="89"/>
      <c r="AQ6184" s="89"/>
    </row>
    <row r="6185" spans="2:43" ht="12.75">
      <c r="B6185" s="89"/>
      <c r="C6185" s="89"/>
      <c r="AP6185" s="89"/>
      <c r="AQ6185" s="89"/>
    </row>
    <row r="6186" spans="2:43" ht="12.75">
      <c r="B6186" s="89"/>
      <c r="C6186" s="89"/>
      <c r="AP6186" s="89"/>
      <c r="AQ6186" s="89"/>
    </row>
    <row r="6187" spans="2:43" ht="12.75">
      <c r="B6187" s="89"/>
      <c r="C6187" s="89"/>
      <c r="AP6187" s="89"/>
      <c r="AQ6187" s="89"/>
    </row>
    <row r="6188" spans="2:43" ht="12.75">
      <c r="B6188" s="89"/>
      <c r="C6188" s="89"/>
      <c r="AP6188" s="89"/>
      <c r="AQ6188" s="89"/>
    </row>
    <row r="6189" spans="2:43" ht="12.75">
      <c r="B6189" s="89"/>
      <c r="C6189" s="89"/>
      <c r="AP6189" s="89"/>
      <c r="AQ6189" s="89"/>
    </row>
    <row r="6190" spans="2:43" ht="12.75">
      <c r="B6190" s="89"/>
      <c r="C6190" s="89"/>
      <c r="AP6190" s="89"/>
      <c r="AQ6190" s="89"/>
    </row>
    <row r="6191" spans="2:43" ht="12.75">
      <c r="B6191" s="89"/>
      <c r="C6191" s="89"/>
      <c r="AP6191" s="89"/>
      <c r="AQ6191" s="89"/>
    </row>
    <row r="6192" spans="2:43" ht="12.75">
      <c r="B6192" s="89"/>
      <c r="C6192" s="89"/>
      <c r="AP6192" s="89"/>
      <c r="AQ6192" s="89"/>
    </row>
    <row r="6193" spans="2:43" ht="12.75">
      <c r="B6193" s="89"/>
      <c r="C6193" s="89"/>
      <c r="AP6193" s="89"/>
      <c r="AQ6193" s="89"/>
    </row>
    <row r="6194" spans="2:43" ht="12.75">
      <c r="B6194" s="89"/>
      <c r="C6194" s="89"/>
      <c r="AP6194" s="89"/>
      <c r="AQ6194" s="89"/>
    </row>
    <row r="6195" spans="2:43" ht="12.75">
      <c r="B6195" s="89"/>
      <c r="C6195" s="89"/>
      <c r="AP6195" s="89"/>
      <c r="AQ6195" s="89"/>
    </row>
    <row r="6196" spans="2:43" ht="12.75">
      <c r="B6196" s="89"/>
      <c r="C6196" s="89"/>
      <c r="AP6196" s="89"/>
      <c r="AQ6196" s="89"/>
    </row>
    <row r="6197" spans="2:43" ht="12.75">
      <c r="B6197" s="89"/>
      <c r="C6197" s="89"/>
      <c r="AP6197" s="89"/>
      <c r="AQ6197" s="89"/>
    </row>
    <row r="6198" spans="2:43" ht="12.75">
      <c r="B6198" s="89"/>
      <c r="C6198" s="89"/>
      <c r="AP6198" s="89"/>
      <c r="AQ6198" s="89"/>
    </row>
    <row r="6199" spans="2:43" ht="12.75">
      <c r="B6199" s="89"/>
      <c r="C6199" s="89"/>
      <c r="AP6199" s="89"/>
      <c r="AQ6199" s="89"/>
    </row>
    <row r="6200" spans="2:43" ht="12.75">
      <c r="B6200" s="89"/>
      <c r="C6200" s="89"/>
      <c r="AP6200" s="89"/>
      <c r="AQ6200" s="89"/>
    </row>
    <row r="6201" spans="2:43" ht="12.75">
      <c r="B6201" s="89"/>
      <c r="C6201" s="89"/>
      <c r="AP6201" s="89"/>
      <c r="AQ6201" s="89"/>
    </row>
    <row r="6202" spans="2:43" ht="12.75">
      <c r="B6202" s="89"/>
      <c r="C6202" s="89"/>
      <c r="AP6202" s="89"/>
      <c r="AQ6202" s="89"/>
    </row>
    <row r="6203" spans="2:43" ht="12.75">
      <c r="B6203" s="89"/>
      <c r="C6203" s="89"/>
      <c r="AP6203" s="89"/>
      <c r="AQ6203" s="89"/>
    </row>
    <row r="6204" spans="2:43" ht="12.75">
      <c r="B6204" s="89"/>
      <c r="C6204" s="89"/>
      <c r="AP6204" s="89"/>
      <c r="AQ6204" s="89"/>
    </row>
    <row r="6205" spans="2:43" ht="12.75">
      <c r="B6205" s="89"/>
      <c r="C6205" s="89"/>
      <c r="AP6205" s="89"/>
      <c r="AQ6205" s="89"/>
    </row>
    <row r="6206" spans="2:43" ht="12.75">
      <c r="B6206" s="89"/>
      <c r="C6206" s="89"/>
      <c r="AP6206" s="89"/>
      <c r="AQ6206" s="89"/>
    </row>
    <row r="6207" spans="2:43" ht="12.75">
      <c r="B6207" s="89"/>
      <c r="C6207" s="89"/>
      <c r="AP6207" s="89"/>
      <c r="AQ6207" s="89"/>
    </row>
    <row r="6208" spans="2:43" ht="12.75">
      <c r="B6208" s="89"/>
      <c r="C6208" s="89"/>
      <c r="AP6208" s="89"/>
      <c r="AQ6208" s="89"/>
    </row>
    <row r="6209" spans="2:43" ht="12.75">
      <c r="B6209" s="89"/>
      <c r="C6209" s="89"/>
      <c r="AP6209" s="89"/>
      <c r="AQ6209" s="89"/>
    </row>
    <row r="6210" spans="2:43" ht="12.75">
      <c r="B6210" s="89"/>
      <c r="C6210" s="89"/>
      <c r="AP6210" s="89"/>
      <c r="AQ6210" s="89"/>
    </row>
    <row r="6211" spans="2:43" ht="12.75">
      <c r="B6211" s="89"/>
      <c r="C6211" s="89"/>
      <c r="AP6211" s="89"/>
      <c r="AQ6211" s="89"/>
    </row>
    <row r="6212" spans="2:43" ht="12.75">
      <c r="B6212" s="89"/>
      <c r="C6212" s="89"/>
      <c r="AP6212" s="89"/>
      <c r="AQ6212" s="89"/>
    </row>
    <row r="6213" spans="2:43" ht="12.75">
      <c r="B6213" s="89"/>
      <c r="C6213" s="89"/>
      <c r="AP6213" s="89"/>
      <c r="AQ6213" s="89"/>
    </row>
    <row r="6214" spans="2:43" ht="12.75">
      <c r="B6214" s="89"/>
      <c r="C6214" s="89"/>
      <c r="AP6214" s="89"/>
      <c r="AQ6214" s="89"/>
    </row>
    <row r="6215" spans="2:43" ht="12.75">
      <c r="B6215" s="89"/>
      <c r="C6215" s="89"/>
      <c r="AP6215" s="89"/>
      <c r="AQ6215" s="89"/>
    </row>
    <row r="6216" spans="2:43" ht="12.75">
      <c r="B6216" s="89"/>
      <c r="C6216" s="89"/>
      <c r="AP6216" s="89"/>
      <c r="AQ6216" s="89"/>
    </row>
    <row r="6217" spans="2:43" ht="12.75">
      <c r="B6217" s="89"/>
      <c r="C6217" s="89"/>
      <c r="AP6217" s="89"/>
      <c r="AQ6217" s="89"/>
    </row>
    <row r="6218" spans="2:43" ht="12.75">
      <c r="B6218" s="89"/>
      <c r="C6218" s="89"/>
      <c r="AP6218" s="89"/>
      <c r="AQ6218" s="89"/>
    </row>
    <row r="6219" spans="2:43" ht="12.75">
      <c r="B6219" s="89"/>
      <c r="C6219" s="89"/>
      <c r="AP6219" s="89"/>
      <c r="AQ6219" s="89"/>
    </row>
    <row r="6220" spans="2:43" ht="12.75">
      <c r="B6220" s="89"/>
      <c r="C6220" s="89"/>
      <c r="AP6220" s="89"/>
      <c r="AQ6220" s="89"/>
    </row>
    <row r="6221" spans="2:43" ht="12.75">
      <c r="B6221" s="89"/>
      <c r="C6221" s="89"/>
      <c r="AP6221" s="89"/>
      <c r="AQ6221" s="89"/>
    </row>
    <row r="6222" spans="2:43" ht="12.75">
      <c r="B6222" s="89"/>
      <c r="C6222" s="89"/>
      <c r="AP6222" s="89"/>
      <c r="AQ6222" s="89"/>
    </row>
    <row r="6223" spans="2:43" ht="12.75">
      <c r="B6223" s="89"/>
      <c r="C6223" s="89"/>
      <c r="AP6223" s="89"/>
      <c r="AQ6223" s="89"/>
    </row>
    <row r="6224" spans="2:43" ht="12.75">
      <c r="B6224" s="89"/>
      <c r="C6224" s="89"/>
      <c r="AP6224" s="89"/>
      <c r="AQ6224" s="89"/>
    </row>
    <row r="6225" spans="2:43" ht="12.75">
      <c r="B6225" s="89"/>
      <c r="C6225" s="89"/>
      <c r="AP6225" s="89"/>
      <c r="AQ6225" s="89"/>
    </row>
    <row r="6226" spans="2:43" ht="12.75">
      <c r="B6226" s="89"/>
      <c r="C6226" s="89"/>
      <c r="AP6226" s="89"/>
      <c r="AQ6226" s="89"/>
    </row>
    <row r="6227" spans="2:43" ht="12.75">
      <c r="B6227" s="89"/>
      <c r="C6227" s="89"/>
      <c r="AP6227" s="89"/>
      <c r="AQ6227" s="89"/>
    </row>
    <row r="6228" spans="2:43" ht="12.75">
      <c r="B6228" s="89"/>
      <c r="C6228" s="89"/>
      <c r="AP6228" s="89"/>
      <c r="AQ6228" s="89"/>
    </row>
    <row r="6229" spans="2:43" ht="12.75">
      <c r="B6229" s="89"/>
      <c r="C6229" s="89"/>
      <c r="AP6229" s="89"/>
      <c r="AQ6229" s="89"/>
    </row>
    <row r="6230" spans="2:43" ht="12.75">
      <c r="B6230" s="89"/>
      <c r="C6230" s="89"/>
      <c r="AP6230" s="89"/>
      <c r="AQ6230" s="89"/>
    </row>
    <row r="6231" spans="2:43" ht="12.75">
      <c r="B6231" s="89"/>
      <c r="C6231" s="89"/>
      <c r="AP6231" s="89"/>
      <c r="AQ6231" s="89"/>
    </row>
    <row r="6232" spans="2:43" ht="12.75">
      <c r="B6232" s="89"/>
      <c r="C6232" s="89"/>
      <c r="AP6232" s="89"/>
      <c r="AQ6232" s="89"/>
    </row>
    <row r="6233" spans="2:43" ht="12.75">
      <c r="B6233" s="89"/>
      <c r="C6233" s="89"/>
      <c r="AP6233" s="89"/>
      <c r="AQ6233" s="89"/>
    </row>
    <row r="6234" spans="2:43" ht="12.75">
      <c r="B6234" s="89"/>
      <c r="C6234" s="89"/>
      <c r="AP6234" s="89"/>
      <c r="AQ6234" s="89"/>
    </row>
    <row r="6235" spans="2:43" ht="12.75">
      <c r="B6235" s="89"/>
      <c r="C6235" s="89"/>
      <c r="AP6235" s="89"/>
      <c r="AQ6235" s="89"/>
    </row>
    <row r="6236" spans="2:43" ht="12.75">
      <c r="B6236" s="89"/>
      <c r="C6236" s="89"/>
      <c r="AP6236" s="89"/>
      <c r="AQ6236" s="89"/>
    </row>
    <row r="6237" spans="2:43" ht="12.75">
      <c r="B6237" s="89"/>
      <c r="C6237" s="89"/>
      <c r="AP6237" s="89"/>
      <c r="AQ6237" s="89"/>
    </row>
    <row r="6238" spans="2:43" ht="12.75">
      <c r="B6238" s="89"/>
      <c r="C6238" s="89"/>
      <c r="AP6238" s="89"/>
      <c r="AQ6238" s="89"/>
    </row>
    <row r="6239" spans="2:43" ht="12.75">
      <c r="B6239" s="89"/>
      <c r="C6239" s="89"/>
      <c r="AP6239" s="89"/>
      <c r="AQ6239" s="89"/>
    </row>
    <row r="6240" spans="2:43" ht="12.75">
      <c r="B6240" s="89"/>
      <c r="C6240" s="89"/>
      <c r="AP6240" s="89"/>
      <c r="AQ6240" s="89"/>
    </row>
    <row r="6241" spans="2:43" ht="12.75">
      <c r="B6241" s="89"/>
      <c r="C6241" s="89"/>
      <c r="AP6241" s="89"/>
      <c r="AQ6241" s="89"/>
    </row>
    <row r="6242" spans="2:43" ht="12.75">
      <c r="B6242" s="89"/>
      <c r="C6242" s="89"/>
      <c r="AP6242" s="89"/>
      <c r="AQ6242" s="89"/>
    </row>
    <row r="6243" spans="2:43" ht="12.75">
      <c r="B6243" s="89"/>
      <c r="C6243" s="89"/>
      <c r="AP6243" s="89"/>
      <c r="AQ6243" s="89"/>
    </row>
    <row r="6244" spans="2:43" ht="12.75">
      <c r="B6244" s="89"/>
      <c r="C6244" s="89"/>
      <c r="AP6244" s="89"/>
      <c r="AQ6244" s="89"/>
    </row>
    <row r="6245" spans="2:43" ht="12.75">
      <c r="B6245" s="89"/>
      <c r="C6245" s="89"/>
      <c r="AP6245" s="89"/>
      <c r="AQ6245" s="89"/>
    </row>
    <row r="6246" spans="2:43" ht="12.75">
      <c r="B6246" s="89"/>
      <c r="C6246" s="89"/>
      <c r="AP6246" s="89"/>
      <c r="AQ6246" s="89"/>
    </row>
    <row r="6247" spans="2:43" ht="12.75">
      <c r="B6247" s="89"/>
      <c r="C6247" s="89"/>
      <c r="AP6247" s="89"/>
      <c r="AQ6247" s="89"/>
    </row>
    <row r="6248" spans="2:43" ht="12.75">
      <c r="B6248" s="89"/>
      <c r="C6248" s="89"/>
      <c r="AP6248" s="89"/>
      <c r="AQ6248" s="89"/>
    </row>
    <row r="6249" spans="2:43" ht="12.75">
      <c r="B6249" s="89"/>
      <c r="C6249" s="89"/>
      <c r="AP6249" s="89"/>
      <c r="AQ6249" s="89"/>
    </row>
    <row r="6250" spans="2:43" ht="12.75">
      <c r="B6250" s="89"/>
      <c r="C6250" s="89"/>
      <c r="AP6250" s="89"/>
      <c r="AQ6250" s="89"/>
    </row>
    <row r="6251" spans="2:43" ht="12.75">
      <c r="B6251" s="89"/>
      <c r="C6251" s="89"/>
      <c r="AP6251" s="89"/>
      <c r="AQ6251" s="89"/>
    </row>
    <row r="6252" spans="2:43" ht="12.75">
      <c r="B6252" s="89"/>
      <c r="C6252" s="89"/>
      <c r="AP6252" s="89"/>
      <c r="AQ6252" s="89"/>
    </row>
    <row r="6253" spans="2:43" ht="12.75">
      <c r="B6253" s="89"/>
      <c r="C6253" s="89"/>
      <c r="AP6253" s="89"/>
      <c r="AQ6253" s="89"/>
    </row>
    <row r="6254" spans="2:43" ht="12.75">
      <c r="B6254" s="89"/>
      <c r="C6254" s="89"/>
      <c r="AP6254" s="89"/>
      <c r="AQ6254" s="89"/>
    </row>
    <row r="6255" spans="2:43" ht="12.75">
      <c r="B6255" s="89"/>
      <c r="C6255" s="89"/>
      <c r="AP6255" s="89"/>
      <c r="AQ6255" s="89"/>
    </row>
    <row r="6256" spans="2:43" ht="12.75">
      <c r="B6256" s="89"/>
      <c r="C6256" s="89"/>
      <c r="AP6256" s="89"/>
      <c r="AQ6256" s="89"/>
    </row>
    <row r="6257" spans="2:43" ht="12.75">
      <c r="B6257" s="89"/>
      <c r="C6257" s="89"/>
      <c r="AP6257" s="89"/>
      <c r="AQ6257" s="89"/>
    </row>
    <row r="6258" spans="2:43" ht="12.75">
      <c r="B6258" s="89"/>
      <c r="C6258" s="89"/>
      <c r="AP6258" s="89"/>
      <c r="AQ6258" s="89"/>
    </row>
    <row r="6259" spans="2:43" ht="12.75">
      <c r="B6259" s="89"/>
      <c r="C6259" s="89"/>
      <c r="AP6259" s="89"/>
      <c r="AQ6259" s="89"/>
    </row>
    <row r="6260" spans="2:43" ht="12.75">
      <c r="B6260" s="89"/>
      <c r="C6260" s="89"/>
      <c r="AP6260" s="89"/>
      <c r="AQ6260" s="89"/>
    </row>
    <row r="6261" spans="2:43" ht="12.75">
      <c r="B6261" s="89"/>
      <c r="C6261" s="89"/>
      <c r="AP6261" s="89"/>
      <c r="AQ6261" s="89"/>
    </row>
    <row r="6262" spans="2:43" ht="12.75">
      <c r="B6262" s="89"/>
      <c r="C6262" s="89"/>
      <c r="AP6262" s="89"/>
      <c r="AQ6262" s="89"/>
    </row>
    <row r="6263" spans="2:43" ht="12.75">
      <c r="B6263" s="89"/>
      <c r="C6263" s="89"/>
      <c r="AP6263" s="89"/>
      <c r="AQ6263" s="89"/>
    </row>
    <row r="6264" spans="2:43" ht="12.75">
      <c r="B6264" s="89"/>
      <c r="C6264" s="89"/>
      <c r="AP6264" s="89"/>
      <c r="AQ6264" s="89"/>
    </row>
    <row r="6265" spans="2:43" ht="12.75">
      <c r="B6265" s="89"/>
      <c r="C6265" s="89"/>
      <c r="AP6265" s="89"/>
      <c r="AQ6265" s="89"/>
    </row>
    <row r="6266" spans="2:43" ht="12.75">
      <c r="B6266" s="89"/>
      <c r="C6266" s="89"/>
      <c r="AP6266" s="89"/>
      <c r="AQ6266" s="89"/>
    </row>
    <row r="6267" spans="2:43" ht="12.75">
      <c r="B6267" s="89"/>
      <c r="C6267" s="89"/>
      <c r="AP6267" s="89"/>
      <c r="AQ6267" s="89"/>
    </row>
    <row r="6268" spans="2:43" ht="12.75">
      <c r="B6268" s="89"/>
      <c r="C6268" s="89"/>
      <c r="AP6268" s="89"/>
      <c r="AQ6268" s="89"/>
    </row>
    <row r="6269" spans="2:43" ht="12.75">
      <c r="B6269" s="89"/>
      <c r="C6269" s="89"/>
      <c r="AP6269" s="89"/>
      <c r="AQ6269" s="89"/>
    </row>
    <row r="6270" spans="2:43" ht="12.75">
      <c r="B6270" s="89"/>
      <c r="C6270" s="89"/>
      <c r="AP6270" s="89"/>
      <c r="AQ6270" s="89"/>
    </row>
    <row r="6271" spans="2:43" ht="12.75">
      <c r="B6271" s="89"/>
      <c r="C6271" s="89"/>
      <c r="AP6271" s="89"/>
      <c r="AQ6271" s="89"/>
    </row>
    <row r="6272" spans="2:43" ht="12.75">
      <c r="B6272" s="89"/>
      <c r="C6272" s="89"/>
      <c r="AP6272" s="89"/>
      <c r="AQ6272" s="89"/>
    </row>
    <row r="6273" spans="2:43" ht="12.75">
      <c r="B6273" s="89"/>
      <c r="C6273" s="89"/>
      <c r="AP6273" s="89"/>
      <c r="AQ6273" s="89"/>
    </row>
    <row r="6274" spans="2:43" ht="12.75">
      <c r="B6274" s="89"/>
      <c r="C6274" s="89"/>
      <c r="AP6274" s="89"/>
      <c r="AQ6274" s="89"/>
    </row>
    <row r="6275" spans="2:43" ht="12.75">
      <c r="B6275" s="89"/>
      <c r="C6275" s="89"/>
      <c r="AP6275" s="89"/>
      <c r="AQ6275" s="89"/>
    </row>
    <row r="6276" spans="2:43" ht="12.75">
      <c r="B6276" s="89"/>
      <c r="C6276" s="89"/>
      <c r="AP6276" s="89"/>
      <c r="AQ6276" s="89"/>
    </row>
    <row r="6277" spans="2:43" ht="12.75">
      <c r="B6277" s="89"/>
      <c r="C6277" s="89"/>
      <c r="AP6277" s="89"/>
      <c r="AQ6277" s="89"/>
    </row>
    <row r="6278" spans="2:43" ht="12.75">
      <c r="B6278" s="89"/>
      <c r="C6278" s="89"/>
      <c r="AP6278" s="89"/>
      <c r="AQ6278" s="89"/>
    </row>
    <row r="6279" spans="2:43" ht="12.75">
      <c r="B6279" s="89"/>
      <c r="C6279" s="89"/>
      <c r="AP6279" s="89"/>
      <c r="AQ6279" s="89"/>
    </row>
    <row r="6280" spans="2:43" ht="12.75">
      <c r="B6280" s="89"/>
      <c r="C6280" s="89"/>
      <c r="AP6280" s="89"/>
      <c r="AQ6280" s="89"/>
    </row>
    <row r="6281" spans="2:43" ht="12.75">
      <c r="B6281" s="89"/>
      <c r="C6281" s="89"/>
      <c r="AP6281" s="89"/>
      <c r="AQ6281" s="89"/>
    </row>
    <row r="6282" spans="2:43" ht="12.75">
      <c r="B6282" s="89"/>
      <c r="C6282" s="89"/>
      <c r="AP6282" s="89"/>
      <c r="AQ6282" s="89"/>
    </row>
    <row r="6283" spans="2:43" ht="12.75">
      <c r="B6283" s="89"/>
      <c r="C6283" s="89"/>
      <c r="AP6283" s="89"/>
      <c r="AQ6283" s="89"/>
    </row>
    <row r="6284" spans="2:43" ht="12.75">
      <c r="B6284" s="89"/>
      <c r="C6284" s="89"/>
      <c r="AP6284" s="89"/>
      <c r="AQ6284" s="89"/>
    </row>
    <row r="6285" spans="2:43" ht="12.75">
      <c r="B6285" s="89"/>
      <c r="C6285" s="89"/>
      <c r="AP6285" s="89"/>
      <c r="AQ6285" s="89"/>
    </row>
    <row r="6286" spans="2:43" ht="12.75">
      <c r="B6286" s="89"/>
      <c r="C6286" s="89"/>
      <c r="AP6286" s="89"/>
      <c r="AQ6286" s="89"/>
    </row>
    <row r="6287" spans="2:43" ht="12.75">
      <c r="B6287" s="89"/>
      <c r="C6287" s="89"/>
      <c r="AP6287" s="89"/>
      <c r="AQ6287" s="89"/>
    </row>
    <row r="6288" spans="2:43" ht="12.75">
      <c r="B6288" s="89"/>
      <c r="C6288" s="89"/>
      <c r="AP6288" s="89"/>
      <c r="AQ6288" s="89"/>
    </row>
    <row r="6289" spans="2:43" ht="12.75">
      <c r="B6289" s="89"/>
      <c r="C6289" s="89"/>
      <c r="AP6289" s="89"/>
      <c r="AQ6289" s="89"/>
    </row>
    <row r="6290" spans="2:43" ht="12.75">
      <c r="B6290" s="89"/>
      <c r="C6290" s="89"/>
      <c r="AP6290" s="89"/>
      <c r="AQ6290" s="89"/>
    </row>
    <row r="6291" spans="2:43" ht="12.75">
      <c r="B6291" s="89"/>
      <c r="C6291" s="89"/>
      <c r="AP6291" s="89"/>
      <c r="AQ6291" s="89"/>
    </row>
    <row r="6292" spans="2:43" ht="12.75">
      <c r="B6292" s="89"/>
      <c r="C6292" s="89"/>
      <c r="AP6292" s="89"/>
      <c r="AQ6292" s="89"/>
    </row>
    <row r="6293" spans="2:43" ht="12.75">
      <c r="B6293" s="89"/>
      <c r="C6293" s="89"/>
      <c r="AP6293" s="89"/>
      <c r="AQ6293" s="89"/>
    </row>
    <row r="6294" spans="2:43" ht="12.75">
      <c r="B6294" s="89"/>
      <c r="C6294" s="89"/>
      <c r="AP6294" s="89"/>
      <c r="AQ6294" s="89"/>
    </row>
    <row r="6295" spans="2:43" ht="12.75">
      <c r="B6295" s="89"/>
      <c r="C6295" s="89"/>
      <c r="AP6295" s="89"/>
      <c r="AQ6295" s="89"/>
    </row>
    <row r="6296" spans="2:43" ht="12.75">
      <c r="B6296" s="89"/>
      <c r="C6296" s="89"/>
      <c r="AP6296" s="89"/>
      <c r="AQ6296" s="89"/>
    </row>
    <row r="6297" spans="2:43" ht="12.75">
      <c r="B6297" s="89"/>
      <c r="C6297" s="89"/>
      <c r="AP6297" s="89"/>
      <c r="AQ6297" s="89"/>
    </row>
    <row r="6298" spans="2:43" ht="12.75">
      <c r="B6298" s="89"/>
      <c r="C6298" s="89"/>
      <c r="AP6298" s="89"/>
      <c r="AQ6298" s="89"/>
    </row>
    <row r="6299" spans="2:43" ht="12.75">
      <c r="B6299" s="89"/>
      <c r="C6299" s="89"/>
      <c r="AP6299" s="89"/>
      <c r="AQ6299" s="89"/>
    </row>
    <row r="6300" spans="2:43" ht="12.75">
      <c r="B6300" s="89"/>
      <c r="C6300" s="89"/>
      <c r="AP6300" s="89"/>
      <c r="AQ6300" s="89"/>
    </row>
    <row r="6301" spans="2:43" ht="12.75">
      <c r="B6301" s="89"/>
      <c r="C6301" s="89"/>
      <c r="AP6301" s="89"/>
      <c r="AQ6301" s="89"/>
    </row>
    <row r="6302" spans="2:43" ht="12.75">
      <c r="B6302" s="89"/>
      <c r="C6302" s="89"/>
      <c r="AP6302" s="89"/>
      <c r="AQ6302" s="89"/>
    </row>
    <row r="6303" spans="2:43" ht="12.75">
      <c r="B6303" s="89"/>
      <c r="C6303" s="89"/>
      <c r="AP6303" s="89"/>
      <c r="AQ6303" s="89"/>
    </row>
    <row r="6304" spans="2:43" ht="12.75">
      <c r="B6304" s="89"/>
      <c r="C6304" s="89"/>
      <c r="AP6304" s="89"/>
      <c r="AQ6304" s="89"/>
    </row>
    <row r="6305" spans="2:43" ht="12.75">
      <c r="B6305" s="89"/>
      <c r="C6305" s="89"/>
      <c r="AP6305" s="89"/>
      <c r="AQ6305" s="89"/>
    </row>
    <row r="6306" spans="2:43" ht="12.75">
      <c r="B6306" s="89"/>
      <c r="C6306" s="89"/>
      <c r="AP6306" s="89"/>
      <c r="AQ6306" s="89"/>
    </row>
    <row r="6307" spans="2:43" ht="12.75">
      <c r="B6307" s="89"/>
      <c r="C6307" s="89"/>
      <c r="AP6307" s="89"/>
      <c r="AQ6307" s="89"/>
    </row>
    <row r="6308" spans="2:43" ht="12.75">
      <c r="B6308" s="89"/>
      <c r="C6308" s="89"/>
      <c r="AP6308" s="89"/>
      <c r="AQ6308" s="89"/>
    </row>
    <row r="6309" spans="2:43" ht="12.75">
      <c r="B6309" s="89"/>
      <c r="C6309" s="89"/>
      <c r="AP6309" s="89"/>
      <c r="AQ6309" s="89"/>
    </row>
    <row r="6310" spans="2:43" ht="12.75">
      <c r="B6310" s="89"/>
      <c r="C6310" s="89"/>
      <c r="AP6310" s="89"/>
      <c r="AQ6310" s="89"/>
    </row>
    <row r="6311" spans="2:43" ht="12.75">
      <c r="B6311" s="89"/>
      <c r="C6311" s="89"/>
      <c r="AP6311" s="89"/>
      <c r="AQ6311" s="89"/>
    </row>
    <row r="6312" spans="2:43" ht="12.75">
      <c r="B6312" s="89"/>
      <c r="C6312" s="89"/>
      <c r="AP6312" s="89"/>
      <c r="AQ6312" s="89"/>
    </row>
    <row r="6313" spans="2:43" ht="12.75">
      <c r="B6313" s="89"/>
      <c r="C6313" s="89"/>
      <c r="AP6313" s="89"/>
      <c r="AQ6313" s="89"/>
    </row>
    <row r="6314" spans="2:43" ht="12.75">
      <c r="B6314" s="89"/>
      <c r="C6314" s="89"/>
      <c r="AP6314" s="89"/>
      <c r="AQ6314" s="89"/>
    </row>
    <row r="6315" spans="2:43" ht="12.75">
      <c r="B6315" s="89"/>
      <c r="C6315" s="89"/>
      <c r="AP6315" s="89"/>
      <c r="AQ6315" s="89"/>
    </row>
    <row r="6316" spans="2:43" ht="12.75">
      <c r="B6316" s="89"/>
      <c r="C6316" s="89"/>
      <c r="AP6316" s="89"/>
      <c r="AQ6316" s="89"/>
    </row>
    <row r="6317" spans="2:43" ht="12.75">
      <c r="B6317" s="89"/>
      <c r="C6317" s="89"/>
      <c r="AP6317" s="89"/>
      <c r="AQ6317" s="89"/>
    </row>
    <row r="6318" spans="2:43" ht="12.75">
      <c r="B6318" s="89"/>
      <c r="C6318" s="89"/>
      <c r="AP6318" s="89"/>
      <c r="AQ6318" s="89"/>
    </row>
    <row r="6319" spans="2:43" ht="12.75">
      <c r="B6319" s="89"/>
      <c r="C6319" s="89"/>
      <c r="AP6319" s="89"/>
      <c r="AQ6319" s="89"/>
    </row>
    <row r="6320" spans="2:43" ht="12.75">
      <c r="B6320" s="89"/>
      <c r="C6320" s="89"/>
      <c r="AP6320" s="89"/>
      <c r="AQ6320" s="89"/>
    </row>
    <row r="6321" spans="2:43" ht="12.75">
      <c r="B6321" s="89"/>
      <c r="C6321" s="89"/>
      <c r="AP6321" s="89"/>
      <c r="AQ6321" s="89"/>
    </row>
    <row r="6322" spans="2:43" ht="12.75">
      <c r="B6322" s="89"/>
      <c r="C6322" s="89"/>
      <c r="AP6322" s="89"/>
      <c r="AQ6322" s="89"/>
    </row>
    <row r="6323" spans="2:43" ht="12.75">
      <c r="B6323" s="89"/>
      <c r="C6323" s="89"/>
      <c r="AP6323" s="89"/>
      <c r="AQ6323" s="89"/>
    </row>
    <row r="6324" spans="2:43" ht="12.75">
      <c r="B6324" s="89"/>
      <c r="C6324" s="89"/>
      <c r="AP6324" s="89"/>
      <c r="AQ6324" s="89"/>
    </row>
    <row r="6325" spans="2:43" ht="12.75">
      <c r="B6325" s="89"/>
      <c r="C6325" s="89"/>
      <c r="AP6325" s="89"/>
      <c r="AQ6325" s="89"/>
    </row>
    <row r="6326" spans="2:43" ht="12.75">
      <c r="B6326" s="89"/>
      <c r="C6326" s="89"/>
      <c r="AP6326" s="89"/>
      <c r="AQ6326" s="89"/>
    </row>
    <row r="6327" spans="2:43" ht="12.75">
      <c r="B6327" s="89"/>
      <c r="C6327" s="89"/>
      <c r="AP6327" s="89"/>
      <c r="AQ6327" s="89"/>
    </row>
    <row r="6328" spans="2:43" ht="12.75">
      <c r="B6328" s="89"/>
      <c r="C6328" s="89"/>
      <c r="AP6328" s="89"/>
      <c r="AQ6328" s="89"/>
    </row>
    <row r="6329" spans="2:43" ht="12.75">
      <c r="B6329" s="89"/>
      <c r="C6329" s="89"/>
      <c r="AP6329" s="89"/>
      <c r="AQ6329" s="89"/>
    </row>
    <row r="6330" spans="2:43" ht="12.75">
      <c r="B6330" s="89"/>
      <c r="C6330" s="89"/>
      <c r="AP6330" s="89"/>
      <c r="AQ6330" s="89"/>
    </row>
    <row r="6331" spans="2:43" ht="12.75">
      <c r="B6331" s="89"/>
      <c r="C6331" s="89"/>
      <c r="AP6331" s="89"/>
      <c r="AQ6331" s="89"/>
    </row>
    <row r="6332" spans="2:43" ht="12.75">
      <c r="B6332" s="89"/>
      <c r="C6332" s="89"/>
      <c r="AP6332" s="89"/>
      <c r="AQ6332" s="89"/>
    </row>
    <row r="6333" spans="2:43" ht="12.75">
      <c r="B6333" s="89"/>
      <c r="C6333" s="89"/>
      <c r="AP6333" s="89"/>
      <c r="AQ6333" s="89"/>
    </row>
    <row r="6334" spans="2:43" ht="12.75">
      <c r="B6334" s="89"/>
      <c r="C6334" s="89"/>
      <c r="AP6334" s="89"/>
      <c r="AQ6334" s="89"/>
    </row>
    <row r="6335" spans="2:43" ht="12.75">
      <c r="B6335" s="89"/>
      <c r="C6335" s="89"/>
      <c r="AP6335" s="89"/>
      <c r="AQ6335" s="89"/>
    </row>
    <row r="6336" spans="2:43" ht="12.75">
      <c r="B6336" s="89"/>
      <c r="C6336" s="89"/>
      <c r="AP6336" s="89"/>
      <c r="AQ6336" s="89"/>
    </row>
    <row r="6337" spans="2:43" ht="12.75">
      <c r="B6337" s="89"/>
      <c r="C6337" s="89"/>
      <c r="AP6337" s="89"/>
      <c r="AQ6337" s="89"/>
    </row>
    <row r="6338" spans="2:43" ht="12.75">
      <c r="B6338" s="89"/>
      <c r="C6338" s="89"/>
      <c r="AP6338" s="89"/>
      <c r="AQ6338" s="89"/>
    </row>
    <row r="6339" spans="2:43" ht="12.75">
      <c r="B6339" s="89"/>
      <c r="C6339" s="89"/>
      <c r="AP6339" s="89"/>
      <c r="AQ6339" s="89"/>
    </row>
    <row r="6340" spans="2:43" ht="12.75">
      <c r="B6340" s="89"/>
      <c r="C6340" s="89"/>
      <c r="AP6340" s="89"/>
      <c r="AQ6340" s="89"/>
    </row>
    <row r="6341" spans="2:43" ht="12.75">
      <c r="B6341" s="89"/>
      <c r="C6341" s="89"/>
      <c r="AP6341" s="89"/>
      <c r="AQ6341" s="89"/>
    </row>
    <row r="6342" spans="2:43" ht="12.75">
      <c r="B6342" s="89"/>
      <c r="C6342" s="89"/>
      <c r="AP6342" s="89"/>
      <c r="AQ6342" s="89"/>
    </row>
    <row r="6343" spans="2:43" ht="12.75">
      <c r="B6343" s="89"/>
      <c r="C6343" s="89"/>
      <c r="AP6343" s="89"/>
      <c r="AQ6343" s="89"/>
    </row>
    <row r="6344" spans="2:43" ht="12.75">
      <c r="B6344" s="89"/>
      <c r="C6344" s="89"/>
      <c r="AP6344" s="89"/>
      <c r="AQ6344" s="89"/>
    </row>
    <row r="6345" spans="2:43" ht="12.75">
      <c r="B6345" s="89"/>
      <c r="C6345" s="89"/>
      <c r="AP6345" s="89"/>
      <c r="AQ6345" s="89"/>
    </row>
    <row r="6346" spans="2:43" ht="12.75">
      <c r="B6346" s="89"/>
      <c r="C6346" s="89"/>
      <c r="AP6346" s="89"/>
      <c r="AQ6346" s="89"/>
    </row>
    <row r="6347" spans="2:43" ht="12.75">
      <c r="B6347" s="89"/>
      <c r="C6347" s="89"/>
      <c r="AP6347" s="89"/>
      <c r="AQ6347" s="89"/>
    </row>
    <row r="6348" spans="2:43" ht="12.75">
      <c r="B6348" s="89"/>
      <c r="C6348" s="89"/>
      <c r="AP6348" s="89"/>
      <c r="AQ6348" s="89"/>
    </row>
    <row r="6349" spans="2:43" ht="12.75">
      <c r="B6349" s="89"/>
      <c r="C6349" s="89"/>
      <c r="AP6349" s="89"/>
      <c r="AQ6349" s="89"/>
    </row>
    <row r="6350" spans="2:43" ht="12.75">
      <c r="B6350" s="89"/>
      <c r="C6350" s="89"/>
      <c r="AP6350" s="89"/>
      <c r="AQ6350" s="89"/>
    </row>
    <row r="6351" spans="2:43" ht="12.75">
      <c r="B6351" s="89"/>
      <c r="C6351" s="89"/>
      <c r="AP6351" s="89"/>
      <c r="AQ6351" s="89"/>
    </row>
    <row r="6352" spans="2:43" ht="12.75">
      <c r="B6352" s="89"/>
      <c r="C6352" s="89"/>
      <c r="AP6352" s="89"/>
      <c r="AQ6352" s="89"/>
    </row>
    <row r="6353" spans="2:43" ht="12.75">
      <c r="B6353" s="89"/>
      <c r="C6353" s="89"/>
      <c r="AP6353" s="89"/>
      <c r="AQ6353" s="89"/>
    </row>
    <row r="6354" spans="2:43" ht="12.75">
      <c r="B6354" s="89"/>
      <c r="C6354" s="89"/>
      <c r="AP6354" s="89"/>
      <c r="AQ6354" s="89"/>
    </row>
    <row r="6355" spans="2:43" ht="12.75">
      <c r="B6355" s="89"/>
      <c r="C6355" s="89"/>
      <c r="AP6355" s="89"/>
      <c r="AQ6355" s="89"/>
    </row>
    <row r="6356" spans="2:43" ht="12.75">
      <c r="B6356" s="89"/>
      <c r="C6356" s="89"/>
      <c r="AP6356" s="89"/>
      <c r="AQ6356" s="89"/>
    </row>
    <row r="6357" spans="2:43" ht="12.75">
      <c r="B6357" s="89"/>
      <c r="C6357" s="89"/>
      <c r="AP6357" s="89"/>
      <c r="AQ6357" s="89"/>
    </row>
    <row r="6358" spans="2:43" ht="12.75">
      <c r="B6358" s="89"/>
      <c r="C6358" s="89"/>
      <c r="AP6358" s="89"/>
      <c r="AQ6358" s="89"/>
    </row>
    <row r="6359" spans="2:43" ht="12.75">
      <c r="B6359" s="89"/>
      <c r="C6359" s="89"/>
      <c r="AP6359" s="89"/>
      <c r="AQ6359" s="89"/>
    </row>
    <row r="6360" spans="2:43" ht="12.75">
      <c r="B6360" s="89"/>
      <c r="C6360" s="89"/>
      <c r="AP6360" s="89"/>
      <c r="AQ6360" s="89"/>
    </row>
    <row r="6361" spans="2:43" ht="12.75">
      <c r="B6361" s="89"/>
      <c r="C6361" s="89"/>
      <c r="AP6361" s="89"/>
      <c r="AQ6361" s="89"/>
    </row>
    <row r="6362" spans="2:43" ht="12.75">
      <c r="B6362" s="89"/>
      <c r="C6362" s="89"/>
      <c r="AP6362" s="89"/>
      <c r="AQ6362" s="89"/>
    </row>
    <row r="6363" spans="2:43" ht="12.75">
      <c r="B6363" s="89"/>
      <c r="C6363" s="89"/>
      <c r="AP6363" s="89"/>
      <c r="AQ6363" s="89"/>
    </row>
    <row r="6364" spans="2:43" ht="12.75">
      <c r="B6364" s="89"/>
      <c r="C6364" s="89"/>
      <c r="AP6364" s="89"/>
      <c r="AQ6364" s="89"/>
    </row>
    <row r="6365" spans="2:43" ht="12.75">
      <c r="B6365" s="89"/>
      <c r="C6365" s="89"/>
      <c r="AP6365" s="89"/>
      <c r="AQ6365" s="89"/>
    </row>
    <row r="6366" spans="2:43" ht="12.75">
      <c r="B6366" s="89"/>
      <c r="C6366" s="89"/>
      <c r="AP6366" s="89"/>
      <c r="AQ6366" s="89"/>
    </row>
    <row r="6367" spans="2:43" ht="12.75">
      <c r="B6367" s="89"/>
      <c r="C6367" s="89"/>
      <c r="AP6367" s="89"/>
      <c r="AQ6367" s="89"/>
    </row>
    <row r="6368" spans="2:43" ht="12.75">
      <c r="B6368" s="89"/>
      <c r="C6368" s="89"/>
      <c r="AP6368" s="89"/>
      <c r="AQ6368" s="89"/>
    </row>
    <row r="6369" spans="2:43" ht="12.75">
      <c r="B6369" s="89"/>
      <c r="C6369" s="89"/>
      <c r="AP6369" s="89"/>
      <c r="AQ6369" s="89"/>
    </row>
    <row r="6370" spans="2:43" ht="12.75">
      <c r="B6370" s="89"/>
      <c r="C6370" s="89"/>
      <c r="AP6370" s="89"/>
      <c r="AQ6370" s="89"/>
    </row>
    <row r="6371" spans="2:43" ht="12.75">
      <c r="B6371" s="89"/>
      <c r="C6371" s="89"/>
      <c r="AP6371" s="89"/>
      <c r="AQ6371" s="89"/>
    </row>
    <row r="6372" spans="2:43" ht="12.75">
      <c r="B6372" s="89"/>
      <c r="C6372" s="89"/>
      <c r="AP6372" s="89"/>
      <c r="AQ6372" s="89"/>
    </row>
    <row r="6373" spans="2:43" ht="12.75">
      <c r="B6373" s="89"/>
      <c r="C6373" s="89"/>
      <c r="AP6373" s="89"/>
      <c r="AQ6373" s="89"/>
    </row>
    <row r="6374" spans="2:43" ht="12.75">
      <c r="B6374" s="89"/>
      <c r="C6374" s="89"/>
      <c r="AP6374" s="89"/>
      <c r="AQ6374" s="89"/>
    </row>
    <row r="6375" spans="2:43" ht="12.75">
      <c r="B6375" s="89"/>
      <c r="C6375" s="89"/>
      <c r="AP6375" s="89"/>
      <c r="AQ6375" s="89"/>
    </row>
    <row r="6376" spans="2:43" ht="12.75">
      <c r="B6376" s="89"/>
      <c r="C6376" s="89"/>
      <c r="AP6376" s="89"/>
      <c r="AQ6376" s="89"/>
    </row>
    <row r="6377" spans="2:43" ht="12.75">
      <c r="B6377" s="89"/>
      <c r="C6377" s="89"/>
      <c r="AP6377" s="89"/>
      <c r="AQ6377" s="89"/>
    </row>
    <row r="6378" spans="2:43" ht="12.75">
      <c r="B6378" s="89"/>
      <c r="C6378" s="89"/>
      <c r="AP6378" s="89"/>
      <c r="AQ6378" s="89"/>
    </row>
    <row r="6379" spans="2:43" ht="12.75">
      <c r="B6379" s="89"/>
      <c r="C6379" s="89"/>
      <c r="AP6379" s="89"/>
      <c r="AQ6379" s="89"/>
    </row>
    <row r="6380" spans="2:43" ht="12.75">
      <c r="B6380" s="89"/>
      <c r="C6380" s="89"/>
      <c r="AP6380" s="89"/>
      <c r="AQ6380" s="89"/>
    </row>
    <row r="6381" spans="2:43" ht="12.75">
      <c r="B6381" s="89"/>
      <c r="C6381" s="89"/>
      <c r="AP6381" s="89"/>
      <c r="AQ6381" s="89"/>
    </row>
    <row r="6382" spans="2:43" ht="12.75">
      <c r="B6382" s="89"/>
      <c r="C6382" s="89"/>
      <c r="AP6382" s="89"/>
      <c r="AQ6382" s="89"/>
    </row>
    <row r="6383" spans="2:43" ht="12.75">
      <c r="B6383" s="89"/>
      <c r="C6383" s="89"/>
      <c r="AP6383" s="89"/>
      <c r="AQ6383" s="89"/>
    </row>
    <row r="6384" spans="2:43" ht="12.75">
      <c r="B6384" s="89"/>
      <c r="C6384" s="89"/>
      <c r="AP6384" s="89"/>
      <c r="AQ6384" s="89"/>
    </row>
    <row r="6385" spans="2:43" ht="12.75">
      <c r="B6385" s="89"/>
      <c r="C6385" s="89"/>
      <c r="AP6385" s="89"/>
      <c r="AQ6385" s="89"/>
    </row>
    <row r="6386" spans="2:43" ht="12.75">
      <c r="B6386" s="89"/>
      <c r="C6386" s="89"/>
      <c r="AP6386" s="89"/>
      <c r="AQ6386" s="89"/>
    </row>
    <row r="6387" spans="2:43" ht="12.75">
      <c r="B6387" s="89"/>
      <c r="C6387" s="89"/>
      <c r="AP6387" s="89"/>
      <c r="AQ6387" s="89"/>
    </row>
    <row r="6388" spans="2:43" ht="12.75">
      <c r="B6388" s="89"/>
      <c r="C6388" s="89"/>
      <c r="AP6388" s="89"/>
      <c r="AQ6388" s="89"/>
    </row>
    <row r="6389" spans="2:43" ht="12.75">
      <c r="B6389" s="89"/>
      <c r="C6389" s="89"/>
      <c r="AP6389" s="89"/>
      <c r="AQ6389" s="89"/>
    </row>
    <row r="6390" spans="2:43" ht="12.75">
      <c r="B6390" s="89"/>
      <c r="C6390" s="89"/>
      <c r="AP6390" s="89"/>
      <c r="AQ6390" s="89"/>
    </row>
    <row r="6391" spans="2:43" ht="12.75">
      <c r="B6391" s="89"/>
      <c r="C6391" s="89"/>
      <c r="AP6391" s="89"/>
      <c r="AQ6391" s="89"/>
    </row>
    <row r="6392" spans="2:43" ht="12.75">
      <c r="B6392" s="89"/>
      <c r="C6392" s="89"/>
      <c r="AP6392" s="89"/>
      <c r="AQ6392" s="89"/>
    </row>
    <row r="6393" spans="2:43" ht="12.75">
      <c r="B6393" s="89"/>
      <c r="C6393" s="89"/>
      <c r="AP6393" s="89"/>
      <c r="AQ6393" s="89"/>
    </row>
    <row r="6394" spans="2:43" ht="12.75">
      <c r="B6394" s="89"/>
      <c r="C6394" s="89"/>
      <c r="AP6394" s="89"/>
      <c r="AQ6394" s="89"/>
    </row>
    <row r="6395" spans="2:43" ht="12.75">
      <c r="B6395" s="89"/>
      <c r="C6395" s="89"/>
      <c r="AP6395" s="89"/>
      <c r="AQ6395" s="89"/>
    </row>
    <row r="6396" spans="2:43" ht="12.75">
      <c r="B6396" s="89"/>
      <c r="C6396" s="89"/>
      <c r="AP6396" s="89"/>
      <c r="AQ6396" s="89"/>
    </row>
    <row r="6397" spans="2:43" ht="12.75">
      <c r="B6397" s="89"/>
      <c r="C6397" s="89"/>
      <c r="AP6397" s="89"/>
      <c r="AQ6397" s="89"/>
    </row>
    <row r="6398" spans="2:43" ht="12.75">
      <c r="B6398" s="89"/>
      <c r="C6398" s="89"/>
      <c r="AP6398" s="89"/>
      <c r="AQ6398" s="89"/>
    </row>
    <row r="6399" spans="2:43" ht="12.75">
      <c r="B6399" s="89"/>
      <c r="C6399" s="89"/>
      <c r="AP6399" s="89"/>
      <c r="AQ6399" s="89"/>
    </row>
    <row r="6400" spans="2:43" ht="12.75">
      <c r="B6400" s="89"/>
      <c r="C6400" s="89"/>
      <c r="AP6400" s="89"/>
      <c r="AQ6400" s="89"/>
    </row>
    <row r="6401" spans="2:43" ht="12.75">
      <c r="B6401" s="89"/>
      <c r="C6401" s="89"/>
      <c r="AP6401" s="89"/>
      <c r="AQ6401" s="89"/>
    </row>
    <row r="6402" spans="2:43" ht="12.75">
      <c r="B6402" s="89"/>
      <c r="C6402" s="89"/>
      <c r="AP6402" s="89"/>
      <c r="AQ6402" s="89"/>
    </row>
    <row r="6403" spans="2:43" ht="12.75">
      <c r="B6403" s="89"/>
      <c r="C6403" s="89"/>
      <c r="AP6403" s="89"/>
      <c r="AQ6403" s="89"/>
    </row>
    <row r="6404" spans="2:43" ht="12.75">
      <c r="B6404" s="89"/>
      <c r="C6404" s="89"/>
      <c r="AP6404" s="89"/>
      <c r="AQ6404" s="89"/>
    </row>
    <row r="6405" spans="2:43" ht="12.75">
      <c r="B6405" s="89"/>
      <c r="C6405" s="89"/>
      <c r="AP6405" s="89"/>
      <c r="AQ6405" s="89"/>
    </row>
    <row r="6406" spans="2:43" ht="12.75">
      <c r="B6406" s="89"/>
      <c r="C6406" s="89"/>
      <c r="AP6406" s="89"/>
      <c r="AQ6406" s="89"/>
    </row>
    <row r="6407" spans="2:43" ht="12.75">
      <c r="B6407" s="89"/>
      <c r="C6407" s="89"/>
      <c r="AP6407" s="89"/>
      <c r="AQ6407" s="89"/>
    </row>
    <row r="6408" spans="2:43" ht="12.75">
      <c r="B6408" s="89"/>
      <c r="C6408" s="89"/>
      <c r="AP6408" s="89"/>
      <c r="AQ6408" s="89"/>
    </row>
    <row r="6409" spans="2:43" ht="12.75">
      <c r="B6409" s="89"/>
      <c r="C6409" s="89"/>
      <c r="AP6409" s="89"/>
      <c r="AQ6409" s="89"/>
    </row>
    <row r="6410" spans="2:43" ht="12.75">
      <c r="B6410" s="89"/>
      <c r="C6410" s="89"/>
      <c r="AP6410" s="89"/>
      <c r="AQ6410" s="89"/>
    </row>
    <row r="6411" spans="2:43" ht="12.75">
      <c r="B6411" s="89"/>
      <c r="C6411" s="89"/>
      <c r="AP6411" s="89"/>
      <c r="AQ6411" s="89"/>
    </row>
    <row r="6412" spans="2:43" ht="12.75">
      <c r="B6412" s="89"/>
      <c r="C6412" s="89"/>
      <c r="AP6412" s="89"/>
      <c r="AQ6412" s="89"/>
    </row>
    <row r="6413" spans="2:43" ht="12.75">
      <c r="B6413" s="89"/>
      <c r="C6413" s="89"/>
      <c r="AP6413" s="89"/>
      <c r="AQ6413" s="89"/>
    </row>
    <row r="6414" spans="2:43" ht="12.75">
      <c r="B6414" s="89"/>
      <c r="C6414" s="89"/>
      <c r="AP6414" s="89"/>
      <c r="AQ6414" s="89"/>
    </row>
    <row r="6415" spans="2:43" ht="12.75">
      <c r="B6415" s="89"/>
      <c r="C6415" s="89"/>
      <c r="AP6415" s="89"/>
      <c r="AQ6415" s="89"/>
    </row>
    <row r="6416" spans="2:43" ht="12.75">
      <c r="B6416" s="89"/>
      <c r="C6416" s="89"/>
      <c r="AP6416" s="89"/>
      <c r="AQ6416" s="89"/>
    </row>
    <row r="6417" spans="2:43" ht="12.75">
      <c r="B6417" s="89"/>
      <c r="C6417" s="89"/>
      <c r="AP6417" s="89"/>
      <c r="AQ6417" s="89"/>
    </row>
    <row r="6418" spans="2:43" ht="12.75">
      <c r="B6418" s="89"/>
      <c r="C6418" s="89"/>
      <c r="AP6418" s="89"/>
      <c r="AQ6418" s="89"/>
    </row>
    <row r="6419" spans="2:43" ht="12.75">
      <c r="B6419" s="89"/>
      <c r="C6419" s="89"/>
      <c r="AP6419" s="89"/>
      <c r="AQ6419" s="89"/>
    </row>
    <row r="6420" spans="2:43" ht="12.75">
      <c r="B6420" s="89"/>
      <c r="C6420" s="89"/>
      <c r="AP6420" s="89"/>
      <c r="AQ6420" s="89"/>
    </row>
    <row r="6421" spans="2:43" ht="12.75">
      <c r="B6421" s="89"/>
      <c r="C6421" s="89"/>
      <c r="AP6421" s="89"/>
      <c r="AQ6421" s="89"/>
    </row>
    <row r="6422" spans="2:43" ht="12.75">
      <c r="B6422" s="89"/>
      <c r="C6422" s="89"/>
      <c r="AP6422" s="89"/>
      <c r="AQ6422" s="89"/>
    </row>
    <row r="6423" spans="2:43" ht="12.75">
      <c r="B6423" s="89"/>
      <c r="C6423" s="89"/>
      <c r="AP6423" s="89"/>
      <c r="AQ6423" s="89"/>
    </row>
    <row r="6424" spans="2:43" ht="12.75">
      <c r="B6424" s="89"/>
      <c r="C6424" s="89"/>
      <c r="AP6424" s="89"/>
      <c r="AQ6424" s="89"/>
    </row>
    <row r="6425" spans="2:43" ht="12.75">
      <c r="B6425" s="89"/>
      <c r="C6425" s="89"/>
      <c r="AP6425" s="89"/>
      <c r="AQ6425" s="89"/>
    </row>
    <row r="6426" spans="2:43" ht="12.75">
      <c r="B6426" s="89"/>
      <c r="C6426" s="89"/>
      <c r="AP6426" s="89"/>
      <c r="AQ6426" s="89"/>
    </row>
    <row r="6427" spans="2:43" ht="12.75">
      <c r="B6427" s="89"/>
      <c r="C6427" s="89"/>
      <c r="AP6427" s="89"/>
      <c r="AQ6427" s="89"/>
    </row>
    <row r="6428" spans="2:43" ht="12.75">
      <c r="B6428" s="89"/>
      <c r="C6428" s="89"/>
      <c r="AP6428" s="89"/>
      <c r="AQ6428" s="89"/>
    </row>
    <row r="6429" spans="2:43" ht="12.75">
      <c r="B6429" s="89"/>
      <c r="C6429" s="89"/>
      <c r="AP6429" s="89"/>
      <c r="AQ6429" s="89"/>
    </row>
    <row r="6430" spans="2:43" ht="12.75">
      <c r="B6430" s="89"/>
      <c r="C6430" s="89"/>
      <c r="AP6430" s="89"/>
      <c r="AQ6430" s="89"/>
    </row>
    <row r="6431" spans="2:43" ht="12.75">
      <c r="B6431" s="89"/>
      <c r="C6431" s="89"/>
      <c r="AP6431" s="89"/>
      <c r="AQ6431" s="89"/>
    </row>
    <row r="6432" spans="2:43" ht="12.75">
      <c r="B6432" s="89"/>
      <c r="C6432" s="89"/>
      <c r="AP6432" s="89"/>
      <c r="AQ6432" s="89"/>
    </row>
    <row r="6433" spans="2:43" ht="12.75">
      <c r="B6433" s="89"/>
      <c r="C6433" s="89"/>
      <c r="AP6433" s="89"/>
      <c r="AQ6433" s="89"/>
    </row>
    <row r="6434" spans="2:43" ht="12.75">
      <c r="B6434" s="89"/>
      <c r="C6434" s="89"/>
      <c r="AP6434" s="89"/>
      <c r="AQ6434" s="89"/>
    </row>
    <row r="6435" spans="2:43" ht="12.75">
      <c r="B6435" s="89"/>
      <c r="C6435" s="89"/>
      <c r="AP6435" s="89"/>
      <c r="AQ6435" s="89"/>
    </row>
    <row r="6436" spans="2:43" ht="12.75">
      <c r="B6436" s="89"/>
      <c r="C6436" s="89"/>
      <c r="AP6436" s="89"/>
      <c r="AQ6436" s="89"/>
    </row>
    <row r="6437" spans="2:43" ht="12.75">
      <c r="B6437" s="89"/>
      <c r="C6437" s="89"/>
      <c r="AP6437" s="89"/>
      <c r="AQ6437" s="89"/>
    </row>
    <row r="6438" spans="2:43" ht="12.75">
      <c r="B6438" s="89"/>
      <c r="C6438" s="89"/>
      <c r="AP6438" s="89"/>
      <c r="AQ6438" s="89"/>
    </row>
    <row r="6439" spans="2:43" ht="12.75">
      <c r="B6439" s="89"/>
      <c r="C6439" s="89"/>
      <c r="AP6439" s="89"/>
      <c r="AQ6439" s="89"/>
    </row>
    <row r="6440" spans="2:43" ht="12.75">
      <c r="B6440" s="89"/>
      <c r="C6440" s="89"/>
      <c r="AP6440" s="89"/>
      <c r="AQ6440" s="89"/>
    </row>
    <row r="6441" spans="2:43" ht="12.75">
      <c r="B6441" s="89"/>
      <c r="C6441" s="89"/>
      <c r="AP6441" s="89"/>
      <c r="AQ6441" s="89"/>
    </row>
    <row r="6442" spans="2:43" ht="12.75">
      <c r="B6442" s="89"/>
      <c r="C6442" s="89"/>
      <c r="AP6442" s="89"/>
      <c r="AQ6442" s="89"/>
    </row>
    <row r="6443" spans="2:43" ht="12.75">
      <c r="B6443" s="89"/>
      <c r="C6443" s="89"/>
      <c r="AP6443" s="89"/>
      <c r="AQ6443" s="89"/>
    </row>
    <row r="6444" spans="2:43" ht="12.75">
      <c r="B6444" s="89"/>
      <c r="C6444" s="89"/>
      <c r="AP6444" s="89"/>
      <c r="AQ6444" s="89"/>
    </row>
    <row r="6445" spans="2:43" ht="12.75">
      <c r="B6445" s="89"/>
      <c r="C6445" s="89"/>
      <c r="AP6445" s="89"/>
      <c r="AQ6445" s="89"/>
    </row>
    <row r="6446" spans="2:43" ht="12.75">
      <c r="B6446" s="89"/>
      <c r="C6446" s="89"/>
      <c r="AP6446" s="89"/>
      <c r="AQ6446" s="89"/>
    </row>
    <row r="6447" spans="2:43" ht="12.75">
      <c r="B6447" s="89"/>
      <c r="C6447" s="89"/>
      <c r="AP6447" s="89"/>
      <c r="AQ6447" s="89"/>
    </row>
    <row r="6448" spans="2:43" ht="12.75">
      <c r="B6448" s="89"/>
      <c r="C6448" s="89"/>
      <c r="AP6448" s="89"/>
      <c r="AQ6448" s="89"/>
    </row>
    <row r="6449" spans="2:43" ht="12.75">
      <c r="B6449" s="89"/>
      <c r="C6449" s="89"/>
      <c r="AP6449" s="89"/>
      <c r="AQ6449" s="89"/>
    </row>
    <row r="6450" spans="2:43" ht="12.75">
      <c r="B6450" s="89"/>
      <c r="C6450" s="89"/>
      <c r="AP6450" s="89"/>
      <c r="AQ6450" s="89"/>
    </row>
    <row r="6451" spans="2:43" ht="12.75">
      <c r="B6451" s="89"/>
      <c r="C6451" s="89"/>
      <c r="AP6451" s="89"/>
      <c r="AQ6451" s="89"/>
    </row>
    <row r="6452" spans="2:43" ht="12.75">
      <c r="B6452" s="89"/>
      <c r="C6452" s="89"/>
      <c r="AP6452" s="89"/>
      <c r="AQ6452" s="89"/>
    </row>
    <row r="6453" spans="2:43" ht="12.75">
      <c r="B6453" s="89"/>
      <c r="C6453" s="89"/>
      <c r="AP6453" s="89"/>
      <c r="AQ6453" s="89"/>
    </row>
    <row r="6454" spans="2:43" ht="12.75">
      <c r="B6454" s="89"/>
      <c r="C6454" s="89"/>
      <c r="AP6454" s="89"/>
      <c r="AQ6454" s="89"/>
    </row>
    <row r="6455" spans="2:43" ht="12.75">
      <c r="B6455" s="89"/>
      <c r="C6455" s="89"/>
      <c r="AP6455" s="89"/>
      <c r="AQ6455" s="89"/>
    </row>
    <row r="6456" spans="2:43" ht="12.75">
      <c r="B6456" s="89"/>
      <c r="C6456" s="89"/>
      <c r="AP6456" s="89"/>
      <c r="AQ6456" s="89"/>
    </row>
    <row r="6457" spans="2:43" ht="12.75">
      <c r="B6457" s="89"/>
      <c r="C6457" s="89"/>
      <c r="AP6457" s="89"/>
      <c r="AQ6457" s="89"/>
    </row>
    <row r="6458" spans="2:43" ht="12.75">
      <c r="B6458" s="89"/>
      <c r="C6458" s="89"/>
      <c r="AP6458" s="89"/>
      <c r="AQ6458" s="89"/>
    </row>
    <row r="6459" spans="2:43" ht="12.75">
      <c r="B6459" s="89"/>
      <c r="C6459" s="89"/>
      <c r="AP6459" s="89"/>
      <c r="AQ6459" s="89"/>
    </row>
    <row r="6460" spans="2:43" ht="12.75">
      <c r="B6460" s="89"/>
      <c r="C6460" s="89"/>
      <c r="AP6460" s="89"/>
      <c r="AQ6460" s="89"/>
    </row>
    <row r="6461" spans="2:43" ht="12.75">
      <c r="B6461" s="89"/>
      <c r="C6461" s="89"/>
      <c r="AP6461" s="89"/>
      <c r="AQ6461" s="89"/>
    </row>
    <row r="6462" spans="2:43" ht="12.75">
      <c r="B6462" s="89"/>
      <c r="C6462" s="89"/>
      <c r="AP6462" s="89"/>
      <c r="AQ6462" s="89"/>
    </row>
    <row r="6463" spans="2:43" ht="12.75">
      <c r="B6463" s="89"/>
      <c r="C6463" s="89"/>
      <c r="AP6463" s="89"/>
      <c r="AQ6463" s="89"/>
    </row>
    <row r="6464" spans="2:43" ht="12.75">
      <c r="B6464" s="89"/>
      <c r="C6464" s="89"/>
      <c r="AP6464" s="89"/>
      <c r="AQ6464" s="89"/>
    </row>
    <row r="6465" spans="2:43" ht="12.75">
      <c r="B6465" s="89"/>
      <c r="C6465" s="89"/>
      <c r="AP6465" s="89"/>
      <c r="AQ6465" s="89"/>
    </row>
    <row r="6466" spans="2:43" ht="12.75">
      <c r="B6466" s="89"/>
      <c r="C6466" s="89"/>
      <c r="AP6466" s="89"/>
      <c r="AQ6466" s="89"/>
    </row>
    <row r="6467" spans="2:43" ht="12.75">
      <c r="B6467" s="89"/>
      <c r="C6467" s="89"/>
      <c r="AP6467" s="89"/>
      <c r="AQ6467" s="89"/>
    </row>
    <row r="6468" spans="2:43" ht="12.75">
      <c r="B6468" s="89"/>
      <c r="C6468" s="89"/>
      <c r="AP6468" s="89"/>
      <c r="AQ6468" s="89"/>
    </row>
    <row r="6469" spans="2:43" ht="12.75">
      <c r="B6469" s="89"/>
      <c r="C6469" s="89"/>
      <c r="AP6469" s="89"/>
      <c r="AQ6469" s="89"/>
    </row>
    <row r="6470" spans="2:43" ht="12.75">
      <c r="B6470" s="89"/>
      <c r="C6470" s="89"/>
      <c r="AP6470" s="89"/>
      <c r="AQ6470" s="89"/>
    </row>
    <row r="6471" spans="2:43" ht="12.75">
      <c r="B6471" s="89"/>
      <c r="C6471" s="89"/>
      <c r="AP6471" s="89"/>
      <c r="AQ6471" s="89"/>
    </row>
    <row r="6472" spans="2:43" ht="12.75">
      <c r="B6472" s="89"/>
      <c r="C6472" s="89"/>
      <c r="AP6472" s="89"/>
      <c r="AQ6472" s="89"/>
    </row>
    <row r="6473" spans="2:43" ht="12.75">
      <c r="B6473" s="89"/>
      <c r="C6473" s="89"/>
      <c r="AP6473" s="89"/>
      <c r="AQ6473" s="89"/>
    </row>
    <row r="6474" spans="2:43" ht="12.75">
      <c r="B6474" s="89"/>
      <c r="C6474" s="89"/>
      <c r="AP6474" s="89"/>
      <c r="AQ6474" s="89"/>
    </row>
    <row r="6475" spans="2:43" ht="12.75">
      <c r="B6475" s="89"/>
      <c r="C6475" s="89"/>
      <c r="AP6475" s="89"/>
      <c r="AQ6475" s="89"/>
    </row>
    <row r="6476" spans="2:43" ht="12.75">
      <c r="B6476" s="89"/>
      <c r="C6476" s="89"/>
      <c r="AP6476" s="89"/>
      <c r="AQ6476" s="89"/>
    </row>
    <row r="6477" spans="2:43" ht="12.75">
      <c r="B6477" s="89"/>
      <c r="C6477" s="89"/>
      <c r="AP6477" s="89"/>
      <c r="AQ6477" s="89"/>
    </row>
    <row r="6478" spans="2:43" ht="12.75">
      <c r="B6478" s="89"/>
      <c r="C6478" s="89"/>
      <c r="AP6478" s="89"/>
      <c r="AQ6478" s="89"/>
    </row>
    <row r="6479" spans="2:43" ht="12.75">
      <c r="B6479" s="89"/>
      <c r="C6479" s="89"/>
      <c r="AP6479" s="89"/>
      <c r="AQ6479" s="89"/>
    </row>
    <row r="6480" spans="2:43" ht="12.75">
      <c r="B6480" s="89"/>
      <c r="C6480" s="89"/>
      <c r="AP6480" s="89"/>
      <c r="AQ6480" s="89"/>
    </row>
    <row r="6481" spans="2:43" ht="12.75">
      <c r="B6481" s="89"/>
      <c r="C6481" s="89"/>
      <c r="AP6481" s="89"/>
      <c r="AQ6481" s="89"/>
    </row>
    <row r="6482" spans="2:43" ht="12.75">
      <c r="B6482" s="89"/>
      <c r="C6482" s="89"/>
      <c r="AP6482" s="89"/>
      <c r="AQ6482" s="89"/>
    </row>
    <row r="6483" spans="2:43" ht="12.75">
      <c r="B6483" s="89"/>
      <c r="C6483" s="89"/>
      <c r="AP6483" s="89"/>
      <c r="AQ6483" s="89"/>
    </row>
    <row r="6484" spans="2:43" ht="12.75">
      <c r="B6484" s="89"/>
      <c r="C6484" s="89"/>
      <c r="AP6484" s="89"/>
      <c r="AQ6484" s="89"/>
    </row>
    <row r="6485" spans="2:43" ht="12.75">
      <c r="B6485" s="89"/>
      <c r="C6485" s="89"/>
      <c r="AP6485" s="89"/>
      <c r="AQ6485" s="89"/>
    </row>
    <row r="6486" spans="2:43" ht="12.75">
      <c r="B6486" s="89"/>
      <c r="C6486" s="89"/>
      <c r="AP6486" s="89"/>
      <c r="AQ6486" s="89"/>
    </row>
    <row r="6487" spans="2:43" ht="12.75">
      <c r="B6487" s="89"/>
      <c r="C6487" s="89"/>
      <c r="AP6487" s="89"/>
      <c r="AQ6487" s="89"/>
    </row>
    <row r="6488" spans="2:43" ht="12.75">
      <c r="B6488" s="89"/>
      <c r="C6488" s="89"/>
      <c r="AP6488" s="89"/>
      <c r="AQ6488" s="89"/>
    </row>
    <row r="6489" spans="2:43" ht="12.75">
      <c r="B6489" s="89"/>
      <c r="C6489" s="89"/>
      <c r="AP6489" s="89"/>
      <c r="AQ6489" s="89"/>
    </row>
    <row r="6490" spans="2:43" ht="12.75">
      <c r="B6490" s="89"/>
      <c r="C6490" s="89"/>
      <c r="AP6490" s="89"/>
      <c r="AQ6490" s="89"/>
    </row>
    <row r="6491" spans="2:43" ht="12.75">
      <c r="B6491" s="89"/>
      <c r="C6491" s="89"/>
      <c r="AP6491" s="89"/>
      <c r="AQ6491" s="89"/>
    </row>
    <row r="6492" spans="2:43" ht="12.75">
      <c r="B6492" s="89"/>
      <c r="C6492" s="89"/>
      <c r="AP6492" s="89"/>
      <c r="AQ6492" s="89"/>
    </row>
    <row r="6493" spans="2:43" ht="12.75">
      <c r="B6493" s="89"/>
      <c r="C6493" s="89"/>
      <c r="AP6493" s="89"/>
      <c r="AQ6493" s="89"/>
    </row>
    <row r="6494" spans="2:43" ht="12.75">
      <c r="B6494" s="89"/>
      <c r="C6494" s="89"/>
      <c r="AP6494" s="89"/>
      <c r="AQ6494" s="89"/>
    </row>
    <row r="6495" spans="2:43" ht="12.75">
      <c r="B6495" s="89"/>
      <c r="C6495" s="89"/>
      <c r="AP6495" s="89"/>
      <c r="AQ6495" s="89"/>
    </row>
    <row r="6496" spans="2:43" ht="12.75">
      <c r="B6496" s="89"/>
      <c r="C6496" s="89"/>
      <c r="AP6496" s="89"/>
      <c r="AQ6496" s="89"/>
    </row>
    <row r="6497" spans="2:43" ht="12.75">
      <c r="B6497" s="89"/>
      <c r="C6497" s="89"/>
      <c r="AP6497" s="89"/>
      <c r="AQ6497" s="89"/>
    </row>
    <row r="6498" spans="2:43" ht="12.75">
      <c r="B6498" s="89"/>
      <c r="C6498" s="89"/>
      <c r="AP6498" s="89"/>
      <c r="AQ6498" s="89"/>
    </row>
    <row r="6499" spans="2:43" ht="12.75">
      <c r="B6499" s="89"/>
      <c r="C6499" s="89"/>
      <c r="AP6499" s="89"/>
      <c r="AQ6499" s="89"/>
    </row>
    <row r="6500" spans="2:43" ht="12.75">
      <c r="B6500" s="89"/>
      <c r="C6500" s="89"/>
      <c r="AP6500" s="89"/>
      <c r="AQ6500" s="89"/>
    </row>
    <row r="6501" spans="2:43" ht="12.75">
      <c r="B6501" s="89"/>
      <c r="C6501" s="89"/>
      <c r="AP6501" s="89"/>
      <c r="AQ6501" s="89"/>
    </row>
    <row r="6502" spans="2:43" ht="12.75">
      <c r="B6502" s="89"/>
      <c r="C6502" s="89"/>
      <c r="AP6502" s="89"/>
      <c r="AQ6502" s="89"/>
    </row>
    <row r="6503" spans="2:43" ht="12.75">
      <c r="B6503" s="89"/>
      <c r="C6503" s="89"/>
      <c r="AP6503" s="89"/>
      <c r="AQ6503" s="89"/>
    </row>
    <row r="6504" spans="2:43" ht="12.75">
      <c r="B6504" s="89"/>
      <c r="C6504" s="89"/>
      <c r="AP6504" s="89"/>
      <c r="AQ6504" s="89"/>
    </row>
    <row r="6505" spans="2:43" ht="12.75">
      <c r="B6505" s="89"/>
      <c r="C6505" s="89"/>
      <c r="AP6505" s="89"/>
      <c r="AQ6505" s="89"/>
    </row>
    <row r="6506" spans="2:43" ht="12.75">
      <c r="B6506" s="89"/>
      <c r="C6506" s="89"/>
      <c r="AP6506" s="89"/>
      <c r="AQ6506" s="89"/>
    </row>
    <row r="6507" spans="2:43" ht="12.75">
      <c r="B6507" s="89"/>
      <c r="C6507" s="89"/>
      <c r="AP6507" s="89"/>
      <c r="AQ6507" s="89"/>
    </row>
    <row r="6508" spans="2:43" ht="12.75">
      <c r="B6508" s="89"/>
      <c r="C6508" s="89"/>
      <c r="AP6508" s="89"/>
      <c r="AQ6508" s="89"/>
    </row>
    <row r="6509" spans="2:43" ht="12.75">
      <c r="B6509" s="89"/>
      <c r="C6509" s="89"/>
      <c r="AP6509" s="89"/>
      <c r="AQ6509" s="89"/>
    </row>
    <row r="6510" spans="2:43" ht="12.75">
      <c r="B6510" s="89"/>
      <c r="C6510" s="89"/>
      <c r="AP6510" s="89"/>
      <c r="AQ6510" s="89"/>
    </row>
    <row r="6511" spans="2:43" ht="12.75">
      <c r="B6511" s="89"/>
      <c r="C6511" s="89"/>
      <c r="AP6511" s="89"/>
      <c r="AQ6511" s="89"/>
    </row>
    <row r="6512" spans="2:43" ht="12.75">
      <c r="B6512" s="89"/>
      <c r="C6512" s="89"/>
      <c r="AP6512" s="89"/>
      <c r="AQ6512" s="89"/>
    </row>
    <row r="6513" spans="2:43" ht="12.75">
      <c r="B6513" s="89"/>
      <c r="C6513" s="89"/>
      <c r="AP6513" s="89"/>
      <c r="AQ6513" s="89"/>
    </row>
    <row r="6514" spans="2:43" ht="12.75">
      <c r="B6514" s="89"/>
      <c r="C6514" s="89"/>
      <c r="AP6514" s="89"/>
      <c r="AQ6514" s="89"/>
    </row>
    <row r="6515" spans="2:43" ht="12.75">
      <c r="B6515" s="89"/>
      <c r="C6515" s="89"/>
      <c r="AP6515" s="89"/>
      <c r="AQ6515" s="89"/>
    </row>
    <row r="6516" spans="2:43" ht="12.75">
      <c r="B6516" s="89"/>
      <c r="C6516" s="89"/>
      <c r="AP6516" s="89"/>
      <c r="AQ6516" s="89"/>
    </row>
    <row r="6517" spans="2:43" ht="12.75">
      <c r="B6517" s="89"/>
      <c r="C6517" s="89"/>
      <c r="AP6517" s="89"/>
      <c r="AQ6517" s="89"/>
    </row>
    <row r="6518" spans="2:43" ht="12.75">
      <c r="B6518" s="89"/>
      <c r="C6518" s="89"/>
      <c r="AP6518" s="89"/>
      <c r="AQ6518" s="89"/>
    </row>
    <row r="6519" spans="2:43" ht="12.75">
      <c r="B6519" s="89"/>
      <c r="C6519" s="89"/>
      <c r="AP6519" s="89"/>
      <c r="AQ6519" s="89"/>
    </row>
    <row r="6520" spans="2:43" ht="12.75">
      <c r="B6520" s="89"/>
      <c r="C6520" s="89"/>
      <c r="AP6520" s="89"/>
      <c r="AQ6520" s="89"/>
    </row>
    <row r="6521" spans="2:43" ht="12.75">
      <c r="B6521" s="89"/>
      <c r="C6521" s="89"/>
      <c r="AP6521" s="89"/>
      <c r="AQ6521" s="89"/>
    </row>
    <row r="6522" spans="2:43" ht="12.75">
      <c r="B6522" s="89"/>
      <c r="C6522" s="89"/>
      <c r="AP6522" s="89"/>
      <c r="AQ6522" s="89"/>
    </row>
    <row r="6523" spans="2:43" ht="12.75">
      <c r="B6523" s="89"/>
      <c r="C6523" s="89"/>
      <c r="AP6523" s="89"/>
      <c r="AQ6523" s="89"/>
    </row>
    <row r="6524" spans="2:43" ht="12.75">
      <c r="B6524" s="89"/>
      <c r="C6524" s="89"/>
      <c r="AP6524" s="89"/>
      <c r="AQ6524" s="89"/>
    </row>
    <row r="6525" spans="2:43" ht="12.75">
      <c r="B6525" s="89"/>
      <c r="C6525" s="89"/>
      <c r="AP6525" s="89"/>
      <c r="AQ6525" s="89"/>
    </row>
    <row r="6526" spans="2:43" ht="12.75">
      <c r="B6526" s="89"/>
      <c r="C6526" s="89"/>
      <c r="AP6526" s="89"/>
      <c r="AQ6526" s="89"/>
    </row>
    <row r="6527" spans="2:43" ht="12.75">
      <c r="B6527" s="89"/>
      <c r="C6527" s="89"/>
      <c r="AP6527" s="89"/>
      <c r="AQ6527" s="89"/>
    </row>
    <row r="6528" spans="2:43" ht="12.75">
      <c r="B6528" s="89"/>
      <c r="C6528" s="89"/>
      <c r="AP6528" s="89"/>
      <c r="AQ6528" s="89"/>
    </row>
    <row r="6529" spans="2:43" ht="12.75">
      <c r="B6529" s="89"/>
      <c r="C6529" s="89"/>
      <c r="AP6529" s="89"/>
      <c r="AQ6529" s="89"/>
    </row>
    <row r="6530" spans="2:43" ht="12.75">
      <c r="B6530" s="89"/>
      <c r="C6530" s="89"/>
      <c r="AP6530" s="89"/>
      <c r="AQ6530" s="89"/>
    </row>
    <row r="6531" spans="2:43" ht="12.75">
      <c r="B6531" s="89"/>
      <c r="C6531" s="89"/>
      <c r="AP6531" s="89"/>
      <c r="AQ6531" s="89"/>
    </row>
    <row r="6532" spans="2:43" ht="12.75">
      <c r="B6532" s="89"/>
      <c r="C6532" s="89"/>
      <c r="AP6532" s="89"/>
      <c r="AQ6532" s="89"/>
    </row>
    <row r="6533" spans="2:43" ht="12.75">
      <c r="B6533" s="89"/>
      <c r="C6533" s="89"/>
      <c r="AP6533" s="89"/>
      <c r="AQ6533" s="89"/>
    </row>
    <row r="6534" spans="2:43" ht="12.75">
      <c r="B6534" s="89"/>
      <c r="C6534" s="89"/>
      <c r="AP6534" s="89"/>
      <c r="AQ6534" s="89"/>
    </row>
    <row r="6535" spans="2:43" ht="12.75">
      <c r="B6535" s="89"/>
      <c r="C6535" s="89"/>
      <c r="AP6535" s="89"/>
      <c r="AQ6535" s="89"/>
    </row>
    <row r="6536" spans="2:43" ht="12.75">
      <c r="B6536" s="89"/>
      <c r="C6536" s="89"/>
      <c r="AP6536" s="89"/>
      <c r="AQ6536" s="89"/>
    </row>
    <row r="6537" spans="2:43" ht="12.75">
      <c r="B6537" s="89"/>
      <c r="C6537" s="89"/>
      <c r="AP6537" s="89"/>
      <c r="AQ6537" s="89"/>
    </row>
    <row r="6538" spans="2:43" ht="12.75">
      <c r="B6538" s="89"/>
      <c r="C6538" s="89"/>
      <c r="AP6538" s="89"/>
      <c r="AQ6538" s="89"/>
    </row>
    <row r="6539" spans="2:43" ht="12.75">
      <c r="B6539" s="89"/>
      <c r="C6539" s="89"/>
      <c r="AP6539" s="89"/>
      <c r="AQ6539" s="89"/>
    </row>
    <row r="6540" spans="2:43" ht="12.75">
      <c r="B6540" s="89"/>
      <c r="C6540" s="89"/>
      <c r="AP6540" s="89"/>
      <c r="AQ6540" s="89"/>
    </row>
    <row r="6541" spans="2:43" ht="12.75">
      <c r="B6541" s="89"/>
      <c r="C6541" s="89"/>
      <c r="AP6541" s="89"/>
      <c r="AQ6541" s="89"/>
    </row>
    <row r="6542" spans="2:43" ht="12.75">
      <c r="B6542" s="89"/>
      <c r="C6542" s="89"/>
      <c r="AP6542" s="89"/>
      <c r="AQ6542" s="89"/>
    </row>
    <row r="6543" spans="2:43" ht="12.75">
      <c r="B6543" s="89"/>
      <c r="C6543" s="89"/>
      <c r="AP6543" s="89"/>
      <c r="AQ6543" s="89"/>
    </row>
    <row r="6544" spans="2:43" ht="12.75">
      <c r="B6544" s="89"/>
      <c r="C6544" s="89"/>
      <c r="AP6544" s="89"/>
      <c r="AQ6544" s="89"/>
    </row>
    <row r="6545" spans="2:43" ht="12.75">
      <c r="B6545" s="89"/>
      <c r="C6545" s="89"/>
      <c r="AP6545" s="89"/>
      <c r="AQ6545" s="89"/>
    </row>
    <row r="6546" spans="2:43" ht="12.75">
      <c r="B6546" s="89"/>
      <c r="C6546" s="89"/>
      <c r="AP6546" s="89"/>
      <c r="AQ6546" s="89"/>
    </row>
    <row r="6547" spans="2:43" ht="12.75">
      <c r="B6547" s="89"/>
      <c r="C6547" s="89"/>
      <c r="AP6547" s="89"/>
      <c r="AQ6547" s="89"/>
    </row>
    <row r="6548" spans="2:43" ht="12.75">
      <c r="B6548" s="89"/>
      <c r="C6548" s="89"/>
      <c r="AP6548" s="89"/>
      <c r="AQ6548" s="89"/>
    </row>
    <row r="6549" spans="2:43" ht="12.75">
      <c r="B6549" s="89"/>
      <c r="C6549" s="89"/>
      <c r="AP6549" s="89"/>
      <c r="AQ6549" s="89"/>
    </row>
    <row r="6550" spans="2:43" ht="12.75">
      <c r="B6550" s="89"/>
      <c r="C6550" s="89"/>
      <c r="AP6550" s="89"/>
      <c r="AQ6550" s="89"/>
    </row>
    <row r="6551" spans="2:43" ht="12.75">
      <c r="B6551" s="89"/>
      <c r="C6551" s="89"/>
      <c r="AP6551" s="89"/>
      <c r="AQ6551" s="89"/>
    </row>
    <row r="6552" spans="2:43" ht="12.75">
      <c r="B6552" s="89"/>
      <c r="C6552" s="89"/>
      <c r="AP6552" s="89"/>
      <c r="AQ6552" s="89"/>
    </row>
    <row r="6553" spans="2:43" ht="12.75">
      <c r="B6553" s="89"/>
      <c r="C6553" s="89"/>
      <c r="AP6553" s="89"/>
      <c r="AQ6553" s="89"/>
    </row>
    <row r="6554" spans="2:43" ht="12.75">
      <c r="B6554" s="89"/>
      <c r="C6554" s="89"/>
      <c r="AP6554" s="89"/>
      <c r="AQ6554" s="89"/>
    </row>
    <row r="6555" spans="2:43" ht="12.75">
      <c r="B6555" s="89"/>
      <c r="C6555" s="89"/>
      <c r="AP6555" s="89"/>
      <c r="AQ6555" s="89"/>
    </row>
    <row r="6556" spans="2:43" ht="12.75">
      <c r="B6556" s="89"/>
      <c r="C6556" s="89"/>
      <c r="AP6556" s="89"/>
      <c r="AQ6556" s="89"/>
    </row>
    <row r="6557" spans="2:43" ht="12.75">
      <c r="B6557" s="89"/>
      <c r="C6557" s="89"/>
      <c r="AP6557" s="89"/>
      <c r="AQ6557" s="89"/>
    </row>
    <row r="6558" spans="2:43" ht="12.75">
      <c r="B6558" s="89"/>
      <c r="C6558" s="89"/>
      <c r="AP6558" s="89"/>
      <c r="AQ6558" s="89"/>
    </row>
    <row r="6559" spans="2:43" ht="12.75">
      <c r="B6559" s="89"/>
      <c r="C6559" s="89"/>
      <c r="AP6559" s="89"/>
      <c r="AQ6559" s="89"/>
    </row>
    <row r="6560" spans="2:43" ht="12.75">
      <c r="B6560" s="89"/>
      <c r="C6560" s="89"/>
      <c r="AP6560" s="89"/>
      <c r="AQ6560" s="89"/>
    </row>
    <row r="6561" spans="2:43" ht="12.75">
      <c r="B6561" s="89"/>
      <c r="C6561" s="89"/>
      <c r="AP6561" s="89"/>
      <c r="AQ6561" s="89"/>
    </row>
    <row r="6562" spans="2:43" ht="12.75">
      <c r="B6562" s="89"/>
      <c r="C6562" s="89"/>
      <c r="AP6562" s="89"/>
      <c r="AQ6562" s="89"/>
    </row>
    <row r="6563" spans="2:43" ht="12.75">
      <c r="B6563" s="89"/>
      <c r="C6563" s="89"/>
      <c r="AP6563" s="89"/>
      <c r="AQ6563" s="89"/>
    </row>
    <row r="6564" spans="2:43" ht="12.75">
      <c r="B6564" s="89"/>
      <c r="C6564" s="89"/>
      <c r="AP6564" s="89"/>
      <c r="AQ6564" s="89"/>
    </row>
    <row r="6565" spans="2:43" ht="12.75">
      <c r="B6565" s="89"/>
      <c r="C6565" s="89"/>
      <c r="AP6565" s="89"/>
      <c r="AQ6565" s="89"/>
    </row>
    <row r="6566" spans="2:43" ht="12.75">
      <c r="B6566" s="89"/>
      <c r="C6566" s="89"/>
      <c r="AP6566" s="89"/>
      <c r="AQ6566" s="89"/>
    </row>
    <row r="6567" spans="2:43" ht="12.75">
      <c r="B6567" s="89"/>
      <c r="C6567" s="89"/>
      <c r="AP6567" s="89"/>
      <c r="AQ6567" s="89"/>
    </row>
    <row r="6568" spans="2:43" ht="12.75">
      <c r="B6568" s="89"/>
      <c r="C6568" s="89"/>
      <c r="AP6568" s="89"/>
      <c r="AQ6568" s="89"/>
    </row>
    <row r="6569" spans="2:43" ht="12.75">
      <c r="B6569" s="89"/>
      <c r="C6569" s="89"/>
      <c r="AP6569" s="89"/>
      <c r="AQ6569" s="89"/>
    </row>
    <row r="6570" spans="2:43" ht="12.75">
      <c r="B6570" s="89"/>
      <c r="C6570" s="89"/>
      <c r="AP6570" s="89"/>
      <c r="AQ6570" s="89"/>
    </row>
    <row r="6571" spans="2:43" ht="12.75">
      <c r="B6571" s="89"/>
      <c r="C6571" s="89"/>
      <c r="AP6571" s="89"/>
      <c r="AQ6571" s="89"/>
    </row>
    <row r="6572" spans="2:43" ht="12.75">
      <c r="B6572" s="89"/>
      <c r="C6572" s="89"/>
      <c r="AP6572" s="89"/>
      <c r="AQ6572" s="89"/>
    </row>
    <row r="6573" spans="2:43" ht="12.75">
      <c r="B6573" s="89"/>
      <c r="C6573" s="89"/>
      <c r="AP6573" s="89"/>
      <c r="AQ6573" s="89"/>
    </row>
    <row r="6574" spans="2:43" ht="12.75">
      <c r="B6574" s="89"/>
      <c r="C6574" s="89"/>
      <c r="AP6574" s="89"/>
      <c r="AQ6574" s="89"/>
    </row>
    <row r="6575" spans="2:43" ht="12.75">
      <c r="B6575" s="89"/>
      <c r="C6575" s="89"/>
      <c r="AP6575" s="89"/>
      <c r="AQ6575" s="89"/>
    </row>
    <row r="6576" spans="2:43" ht="12.75">
      <c r="B6576" s="89"/>
      <c r="C6576" s="89"/>
      <c r="AP6576" s="89"/>
      <c r="AQ6576" s="89"/>
    </row>
    <row r="6577" spans="2:43" ht="12.75">
      <c r="B6577" s="89"/>
      <c r="C6577" s="89"/>
      <c r="AP6577" s="89"/>
      <c r="AQ6577" s="89"/>
    </row>
    <row r="6578" spans="2:43" ht="12.75">
      <c r="B6578" s="89"/>
      <c r="C6578" s="89"/>
      <c r="AP6578" s="89"/>
      <c r="AQ6578" s="89"/>
    </row>
    <row r="6579" spans="2:43" ht="12.75">
      <c r="B6579" s="89"/>
      <c r="C6579" s="89"/>
      <c r="AP6579" s="89"/>
      <c r="AQ6579" s="89"/>
    </row>
    <row r="6580" spans="2:43" ht="12.75">
      <c r="B6580" s="89"/>
      <c r="C6580" s="89"/>
      <c r="AP6580" s="89"/>
      <c r="AQ6580" s="89"/>
    </row>
    <row r="6581" spans="2:43" ht="12.75">
      <c r="B6581" s="89"/>
      <c r="C6581" s="89"/>
      <c r="AP6581" s="89"/>
      <c r="AQ6581" s="89"/>
    </row>
    <row r="6582" spans="2:43" ht="12.75">
      <c r="B6582" s="89"/>
      <c r="C6582" s="89"/>
      <c r="AP6582" s="89"/>
      <c r="AQ6582" s="89"/>
    </row>
    <row r="6583" spans="2:43" ht="12.75">
      <c r="B6583" s="89"/>
      <c r="C6583" s="89"/>
      <c r="AP6583" s="89"/>
      <c r="AQ6583" s="89"/>
    </row>
    <row r="6584" spans="2:43" ht="12.75">
      <c r="B6584" s="89"/>
      <c r="C6584" s="89"/>
      <c r="AP6584" s="89"/>
      <c r="AQ6584" s="89"/>
    </row>
    <row r="6585" spans="2:43" ht="12.75">
      <c r="B6585" s="89"/>
      <c r="C6585" s="89"/>
      <c r="AP6585" s="89"/>
      <c r="AQ6585" s="89"/>
    </row>
    <row r="6586" spans="2:43" ht="12.75">
      <c r="B6586" s="89"/>
      <c r="C6586" s="89"/>
      <c r="AP6586" s="89"/>
      <c r="AQ6586" s="89"/>
    </row>
    <row r="6587" spans="2:43" ht="12.75">
      <c r="B6587" s="89"/>
      <c r="C6587" s="89"/>
      <c r="AP6587" s="89"/>
      <c r="AQ6587" s="89"/>
    </row>
    <row r="6588" spans="2:43" ht="12.75">
      <c r="B6588" s="89"/>
      <c r="C6588" s="89"/>
      <c r="AP6588" s="89"/>
      <c r="AQ6588" s="89"/>
    </row>
    <row r="6589" spans="2:43" ht="12.75">
      <c r="B6589" s="89"/>
      <c r="C6589" s="89"/>
      <c r="AP6589" s="89"/>
      <c r="AQ6589" s="89"/>
    </row>
    <row r="6590" spans="2:43" ht="12.75">
      <c r="B6590" s="89"/>
      <c r="C6590" s="89"/>
      <c r="AP6590" s="89"/>
      <c r="AQ6590" s="89"/>
    </row>
    <row r="6591" spans="2:43" ht="12.75">
      <c r="B6591" s="89"/>
      <c r="C6591" s="89"/>
      <c r="AP6591" s="89"/>
      <c r="AQ6591" s="89"/>
    </row>
    <row r="6592" spans="2:43" ht="12.75">
      <c r="B6592" s="89"/>
      <c r="C6592" s="89"/>
      <c r="AP6592" s="89"/>
      <c r="AQ6592" s="89"/>
    </row>
    <row r="6593" spans="2:43" ht="12.75">
      <c r="B6593" s="89"/>
      <c r="C6593" s="89"/>
      <c r="AP6593" s="89"/>
      <c r="AQ6593" s="89"/>
    </row>
    <row r="6594" spans="2:43" ht="12.75">
      <c r="B6594" s="89"/>
      <c r="C6594" s="89"/>
      <c r="AP6594" s="89"/>
      <c r="AQ6594" s="89"/>
    </row>
    <row r="6595" spans="2:43" ht="12.75">
      <c r="B6595" s="89"/>
      <c r="C6595" s="89"/>
      <c r="AP6595" s="89"/>
      <c r="AQ6595" s="89"/>
    </row>
    <row r="6596" spans="2:43" ht="12.75">
      <c r="B6596" s="89"/>
      <c r="C6596" s="89"/>
      <c r="AP6596" s="89"/>
      <c r="AQ6596" s="89"/>
    </row>
    <row r="6597" spans="2:43" ht="12.75">
      <c r="B6597" s="89"/>
      <c r="C6597" s="89"/>
      <c r="AP6597" s="89"/>
      <c r="AQ6597" s="89"/>
    </row>
    <row r="6598" spans="2:43" ht="12.75">
      <c r="B6598" s="89"/>
      <c r="C6598" s="89"/>
      <c r="AP6598" s="89"/>
      <c r="AQ6598" s="89"/>
    </row>
    <row r="6599" spans="2:43" ht="12.75">
      <c r="B6599" s="89"/>
      <c r="C6599" s="89"/>
      <c r="AP6599" s="89"/>
      <c r="AQ6599" s="89"/>
    </row>
    <row r="6600" spans="2:43" ht="12.75">
      <c r="B6600" s="89"/>
      <c r="C6600" s="89"/>
      <c r="AP6600" s="89"/>
      <c r="AQ6600" s="89"/>
    </row>
    <row r="6601" spans="2:43" ht="12.75">
      <c r="B6601" s="89"/>
      <c r="C6601" s="89"/>
      <c r="AP6601" s="89"/>
      <c r="AQ6601" s="89"/>
    </row>
    <row r="6602" spans="2:43" ht="12.75">
      <c r="B6602" s="89"/>
      <c r="C6602" s="89"/>
      <c r="AP6602" s="89"/>
      <c r="AQ6602" s="89"/>
    </row>
    <row r="6603" spans="2:43" ht="12.75">
      <c r="B6603" s="89"/>
      <c r="C6603" s="89"/>
      <c r="AP6603" s="89"/>
      <c r="AQ6603" s="89"/>
    </row>
    <row r="6604" spans="2:43" ht="12.75">
      <c r="B6604" s="89"/>
      <c r="C6604" s="89"/>
      <c r="AP6604" s="89"/>
      <c r="AQ6604" s="89"/>
    </row>
    <row r="6605" spans="2:43" ht="12.75">
      <c r="B6605" s="89"/>
      <c r="C6605" s="89"/>
      <c r="AP6605" s="89"/>
      <c r="AQ6605" s="89"/>
    </row>
    <row r="6606" spans="2:43" ht="12.75">
      <c r="B6606" s="89"/>
      <c r="C6606" s="89"/>
      <c r="AP6606" s="89"/>
      <c r="AQ6606" s="89"/>
    </row>
    <row r="6607" spans="2:43" ht="12.75">
      <c r="B6607" s="89"/>
      <c r="C6607" s="89"/>
      <c r="AP6607" s="89"/>
      <c r="AQ6607" s="89"/>
    </row>
    <row r="6608" spans="2:43" ht="12.75">
      <c r="B6608" s="89"/>
      <c r="C6608" s="89"/>
      <c r="AP6608" s="89"/>
      <c r="AQ6608" s="89"/>
    </row>
    <row r="6609" spans="2:43" ht="12.75">
      <c r="B6609" s="89"/>
      <c r="C6609" s="89"/>
      <c r="AP6609" s="89"/>
      <c r="AQ6609" s="89"/>
    </row>
    <row r="6610" spans="2:43" ht="12.75">
      <c r="B6610" s="89"/>
      <c r="C6610" s="89"/>
      <c r="AP6610" s="89"/>
      <c r="AQ6610" s="89"/>
    </row>
    <row r="6611" spans="2:43" ht="12.75">
      <c r="B6611" s="89"/>
      <c r="C6611" s="89"/>
      <c r="AP6611" s="89"/>
      <c r="AQ6611" s="89"/>
    </row>
    <row r="6612" spans="2:43" ht="12.75">
      <c r="B6612" s="89"/>
      <c r="C6612" s="89"/>
      <c r="AP6612" s="89"/>
      <c r="AQ6612" s="89"/>
    </row>
    <row r="6613" spans="2:43" ht="12.75">
      <c r="B6613" s="89"/>
      <c r="C6613" s="89"/>
      <c r="AP6613" s="89"/>
      <c r="AQ6613" s="89"/>
    </row>
    <row r="6614" spans="2:43" ht="12.75">
      <c r="B6614" s="89"/>
      <c r="C6614" s="89"/>
      <c r="AP6614" s="89"/>
      <c r="AQ6614" s="89"/>
    </row>
    <row r="6615" spans="2:43" ht="12.75">
      <c r="B6615" s="89"/>
      <c r="C6615" s="89"/>
      <c r="AP6615" s="89"/>
      <c r="AQ6615" s="89"/>
    </row>
    <row r="6616" spans="2:43" ht="12.75">
      <c r="B6616" s="89"/>
      <c r="C6616" s="89"/>
      <c r="AP6616" s="89"/>
      <c r="AQ6616" s="89"/>
    </row>
    <row r="6617" spans="2:43" ht="12.75">
      <c r="B6617" s="89"/>
      <c r="C6617" s="89"/>
      <c r="AP6617" s="89"/>
      <c r="AQ6617" s="89"/>
    </row>
    <row r="6618" spans="2:43" ht="12.75">
      <c r="B6618" s="89"/>
      <c r="C6618" s="89"/>
      <c r="AP6618" s="89"/>
      <c r="AQ6618" s="89"/>
    </row>
    <row r="6619" spans="2:43" ht="12.75">
      <c r="B6619" s="89"/>
      <c r="C6619" s="89"/>
      <c r="AP6619" s="89"/>
      <c r="AQ6619" s="89"/>
    </row>
    <row r="6620" spans="2:43" ht="12.75">
      <c r="B6620" s="89"/>
      <c r="C6620" s="89"/>
      <c r="AP6620" s="89"/>
      <c r="AQ6620" s="89"/>
    </row>
    <row r="6621" spans="2:43" ht="12.75">
      <c r="B6621" s="89"/>
      <c r="C6621" s="89"/>
      <c r="AP6621" s="89"/>
      <c r="AQ6621" s="89"/>
    </row>
    <row r="6622" spans="2:43" ht="12.75">
      <c r="B6622" s="89"/>
      <c r="C6622" s="89"/>
      <c r="AP6622" s="89"/>
      <c r="AQ6622" s="89"/>
    </row>
    <row r="6623" spans="2:43" ht="12.75">
      <c r="B6623" s="89"/>
      <c r="C6623" s="89"/>
      <c r="AP6623" s="89"/>
      <c r="AQ6623" s="89"/>
    </row>
    <row r="6624" spans="2:43" ht="12.75">
      <c r="B6624" s="89"/>
      <c r="C6624" s="89"/>
      <c r="AP6624" s="89"/>
      <c r="AQ6624" s="89"/>
    </row>
    <row r="6625" spans="2:43" ht="12.75">
      <c r="B6625" s="89"/>
      <c r="C6625" s="89"/>
      <c r="AP6625" s="89"/>
      <c r="AQ6625" s="89"/>
    </row>
    <row r="6626" spans="2:43" ht="12.75">
      <c r="B6626" s="89"/>
      <c r="C6626" s="89"/>
      <c r="AP6626" s="89"/>
      <c r="AQ6626" s="89"/>
    </row>
    <row r="6627" spans="2:43" ht="12.75">
      <c r="B6627" s="89"/>
      <c r="C6627" s="89"/>
      <c r="AP6627" s="89"/>
      <c r="AQ6627" s="89"/>
    </row>
    <row r="6628" spans="2:43" ht="12.75">
      <c r="B6628" s="89"/>
      <c r="C6628" s="89"/>
      <c r="AP6628" s="89"/>
      <c r="AQ6628" s="89"/>
    </row>
    <row r="6629" spans="2:43" ht="12.75">
      <c r="B6629" s="89"/>
      <c r="C6629" s="89"/>
      <c r="AP6629" s="89"/>
      <c r="AQ6629" s="89"/>
    </row>
    <row r="6630" spans="2:43" ht="12.75">
      <c r="B6630" s="89"/>
      <c r="C6630" s="89"/>
      <c r="AP6630" s="89"/>
      <c r="AQ6630" s="89"/>
    </row>
    <row r="6631" spans="2:43" ht="12.75">
      <c r="B6631" s="89"/>
      <c r="C6631" s="89"/>
      <c r="AP6631" s="89"/>
      <c r="AQ6631" s="89"/>
    </row>
    <row r="6632" spans="2:43" ht="12.75">
      <c r="B6632" s="89"/>
      <c r="C6632" s="89"/>
      <c r="AP6632" s="89"/>
      <c r="AQ6632" s="89"/>
    </row>
    <row r="6633" spans="2:43" ht="12.75">
      <c r="B6633" s="89"/>
      <c r="C6633" s="89"/>
      <c r="AP6633" s="89"/>
      <c r="AQ6633" s="89"/>
    </row>
    <row r="6634" spans="2:43" ht="12.75">
      <c r="B6634" s="89"/>
      <c r="C6634" s="89"/>
      <c r="AP6634" s="89"/>
      <c r="AQ6634" s="89"/>
    </row>
    <row r="6635" spans="2:43" ht="12.75">
      <c r="B6635" s="89"/>
      <c r="C6635" s="89"/>
      <c r="AP6635" s="89"/>
      <c r="AQ6635" s="89"/>
    </row>
    <row r="6636" spans="2:43" ht="12.75">
      <c r="B6636" s="89"/>
      <c r="C6636" s="89"/>
      <c r="AP6636" s="89"/>
      <c r="AQ6636" s="89"/>
    </row>
    <row r="6637" spans="2:43" ht="12.75">
      <c r="B6637" s="89"/>
      <c r="C6637" s="89"/>
      <c r="AP6637" s="89"/>
      <c r="AQ6637" s="89"/>
    </row>
    <row r="6638" spans="2:43" ht="12.75">
      <c r="B6638" s="89"/>
      <c r="C6638" s="89"/>
      <c r="AP6638" s="89"/>
      <c r="AQ6638" s="89"/>
    </row>
    <row r="6639" spans="2:43" ht="12.75">
      <c r="B6639" s="89"/>
      <c r="C6639" s="89"/>
      <c r="AP6639" s="89"/>
      <c r="AQ6639" s="89"/>
    </row>
    <row r="6640" spans="2:43" ht="12.75">
      <c r="B6640" s="89"/>
      <c r="C6640" s="89"/>
      <c r="AP6640" s="89"/>
      <c r="AQ6640" s="89"/>
    </row>
    <row r="6641" spans="2:43" ht="12.75">
      <c r="B6641" s="89"/>
      <c r="C6641" s="89"/>
      <c r="AP6641" s="89"/>
      <c r="AQ6641" s="89"/>
    </row>
    <row r="6642" spans="2:43" ht="12.75">
      <c r="B6642" s="89"/>
      <c r="C6642" s="89"/>
      <c r="AP6642" s="89"/>
      <c r="AQ6642" s="89"/>
    </row>
    <row r="6643" spans="2:43" ht="12.75">
      <c r="B6643" s="89"/>
      <c r="C6643" s="89"/>
      <c r="AP6643" s="89"/>
      <c r="AQ6643" s="89"/>
    </row>
    <row r="6644" spans="2:43" ht="12.75">
      <c r="B6644" s="89"/>
      <c r="C6644" s="89"/>
      <c r="AP6644" s="89"/>
      <c r="AQ6644" s="89"/>
    </row>
    <row r="6645" spans="2:43" ht="12.75">
      <c r="B6645" s="89"/>
      <c r="C6645" s="89"/>
      <c r="AP6645" s="89"/>
      <c r="AQ6645" s="89"/>
    </row>
    <row r="6646" spans="2:43" ht="12.75">
      <c r="B6646" s="89"/>
      <c r="C6646" s="89"/>
      <c r="AP6646" s="89"/>
      <c r="AQ6646" s="89"/>
    </row>
    <row r="6647" spans="2:43" ht="12.75">
      <c r="B6647" s="89"/>
      <c r="C6647" s="89"/>
      <c r="AP6647" s="89"/>
      <c r="AQ6647" s="89"/>
    </row>
    <row r="6648" spans="2:43" ht="12.75">
      <c r="B6648" s="89"/>
      <c r="C6648" s="89"/>
      <c r="AP6648" s="89"/>
      <c r="AQ6648" s="89"/>
    </row>
    <row r="6649" spans="2:43" ht="12.75">
      <c r="B6649" s="89"/>
      <c r="C6649" s="89"/>
      <c r="AP6649" s="89"/>
      <c r="AQ6649" s="89"/>
    </row>
    <row r="6650" spans="2:43" ht="12.75">
      <c r="B6650" s="89"/>
      <c r="C6650" s="89"/>
      <c r="AP6650" s="89"/>
      <c r="AQ6650" s="89"/>
    </row>
    <row r="6651" spans="2:43" ht="12.75">
      <c r="B6651" s="89"/>
      <c r="C6651" s="89"/>
      <c r="AP6651" s="89"/>
      <c r="AQ6651" s="89"/>
    </row>
    <row r="6652" spans="2:43" ht="12.75">
      <c r="B6652" s="89"/>
      <c r="C6652" s="89"/>
      <c r="AP6652" s="89"/>
      <c r="AQ6652" s="89"/>
    </row>
    <row r="6653" spans="2:43" ht="12.75">
      <c r="B6653" s="89"/>
      <c r="C6653" s="89"/>
      <c r="AP6653" s="89"/>
      <c r="AQ6653" s="89"/>
    </row>
    <row r="6654" spans="2:43" ht="12.75">
      <c r="B6654" s="89"/>
      <c r="C6654" s="89"/>
      <c r="AP6654" s="89"/>
      <c r="AQ6654" s="89"/>
    </row>
    <row r="6655" spans="2:43" ht="12.75">
      <c r="B6655" s="89"/>
      <c r="C6655" s="89"/>
      <c r="AP6655" s="89"/>
      <c r="AQ6655" s="89"/>
    </row>
    <row r="6656" spans="2:43" ht="12.75">
      <c r="B6656" s="89"/>
      <c r="C6656" s="89"/>
      <c r="AP6656" s="89"/>
      <c r="AQ6656" s="89"/>
    </row>
    <row r="6657" spans="2:43" ht="12.75">
      <c r="B6657" s="89"/>
      <c r="C6657" s="89"/>
      <c r="AP6657" s="89"/>
      <c r="AQ6657" s="89"/>
    </row>
    <row r="6658" spans="2:43" ht="12.75">
      <c r="B6658" s="89"/>
      <c r="C6658" s="89"/>
      <c r="AP6658" s="89"/>
      <c r="AQ6658" s="89"/>
    </row>
    <row r="6659" spans="2:43" ht="12.75">
      <c r="B6659" s="89"/>
      <c r="C6659" s="89"/>
      <c r="AP6659" s="89"/>
      <c r="AQ6659" s="89"/>
    </row>
    <row r="6660" spans="2:43" ht="12.75">
      <c r="B6660" s="89"/>
      <c r="C6660" s="89"/>
      <c r="AP6660" s="89"/>
      <c r="AQ6660" s="89"/>
    </row>
    <row r="6661" spans="2:43" ht="12.75">
      <c r="B6661" s="89"/>
      <c r="C6661" s="89"/>
      <c r="AP6661" s="89"/>
      <c r="AQ6661" s="89"/>
    </row>
    <row r="6662" spans="2:43" ht="12.75">
      <c r="B6662" s="89"/>
      <c r="C6662" s="89"/>
      <c r="AP6662" s="89"/>
      <c r="AQ6662" s="89"/>
    </row>
    <row r="6663" spans="2:43" ht="12.75">
      <c r="B6663" s="89"/>
      <c r="C6663" s="89"/>
      <c r="AP6663" s="89"/>
      <c r="AQ6663" s="89"/>
    </row>
    <row r="6664" spans="2:43" ht="12.75">
      <c r="B6664" s="89"/>
      <c r="C6664" s="89"/>
      <c r="AP6664" s="89"/>
      <c r="AQ6664" s="89"/>
    </row>
    <row r="6665" spans="2:43" ht="12.75">
      <c r="B6665" s="89"/>
      <c r="C6665" s="89"/>
      <c r="AP6665" s="89"/>
      <c r="AQ6665" s="89"/>
    </row>
    <row r="6666" spans="2:43" ht="12.75">
      <c r="B6666" s="89"/>
      <c r="C6666" s="89"/>
      <c r="AP6666" s="89"/>
      <c r="AQ6666" s="89"/>
    </row>
    <row r="6667" spans="2:43" ht="12.75">
      <c r="B6667" s="89"/>
      <c r="C6667" s="89"/>
      <c r="AP6667" s="89"/>
      <c r="AQ6667" s="89"/>
    </row>
    <row r="6668" spans="2:43" ht="12.75">
      <c r="B6668" s="89"/>
      <c r="C6668" s="89"/>
      <c r="AP6668" s="89"/>
      <c r="AQ6668" s="89"/>
    </row>
    <row r="6669" spans="2:43" ht="12.75">
      <c r="B6669" s="89"/>
      <c r="C6669" s="89"/>
      <c r="AP6669" s="89"/>
      <c r="AQ6669" s="89"/>
    </row>
    <row r="6670" spans="2:43" ht="12.75">
      <c r="B6670" s="89"/>
      <c r="C6670" s="89"/>
      <c r="AP6670" s="89"/>
      <c r="AQ6670" s="89"/>
    </row>
    <row r="6671" spans="2:43" ht="12.75">
      <c r="B6671" s="89"/>
      <c r="C6671" s="89"/>
      <c r="AP6671" s="89"/>
      <c r="AQ6671" s="89"/>
    </row>
    <row r="6672" spans="2:43" ht="12.75">
      <c r="B6672" s="89"/>
      <c r="C6672" s="89"/>
      <c r="AP6672" s="89"/>
      <c r="AQ6672" s="89"/>
    </row>
    <row r="6673" spans="2:43" ht="12.75">
      <c r="B6673" s="89"/>
      <c r="C6673" s="89"/>
      <c r="AP6673" s="89"/>
      <c r="AQ6673" s="89"/>
    </row>
    <row r="6674" spans="2:43" ht="12.75">
      <c r="B6674" s="89"/>
      <c r="C6674" s="89"/>
      <c r="AP6674" s="89"/>
      <c r="AQ6674" s="89"/>
    </row>
    <row r="6675" spans="2:43" ht="12.75">
      <c r="B6675" s="89"/>
      <c r="C6675" s="89"/>
      <c r="AP6675" s="89"/>
      <c r="AQ6675" s="89"/>
    </row>
    <row r="6676" spans="2:43" ht="12.75">
      <c r="B6676" s="89"/>
      <c r="C6676" s="89"/>
      <c r="AP6676" s="89"/>
      <c r="AQ6676" s="89"/>
    </row>
    <row r="6677" spans="2:43" ht="12.75">
      <c r="B6677" s="89"/>
      <c r="C6677" s="89"/>
      <c r="AP6677" s="89"/>
      <c r="AQ6677" s="89"/>
    </row>
    <row r="6678" spans="2:43" ht="12.75">
      <c r="B6678" s="89"/>
      <c r="C6678" s="89"/>
      <c r="AP6678" s="89"/>
      <c r="AQ6678" s="89"/>
    </row>
    <row r="6679" spans="2:43" ht="12.75">
      <c r="B6679" s="89"/>
      <c r="C6679" s="89"/>
      <c r="AP6679" s="89"/>
      <c r="AQ6679" s="89"/>
    </row>
    <row r="6680" spans="2:43" ht="12.75">
      <c r="B6680" s="89"/>
      <c r="C6680" s="89"/>
      <c r="AP6680" s="89"/>
      <c r="AQ6680" s="89"/>
    </row>
    <row r="6681" spans="2:43" ht="12.75">
      <c r="B6681" s="89"/>
      <c r="C6681" s="89"/>
      <c r="AP6681" s="89"/>
      <c r="AQ6681" s="89"/>
    </row>
    <row r="6682" spans="2:43" ht="12.75">
      <c r="B6682" s="89"/>
      <c r="C6682" s="89"/>
      <c r="AP6682" s="89"/>
      <c r="AQ6682" s="89"/>
    </row>
    <row r="6683" spans="2:43" ht="12.75">
      <c r="B6683" s="89"/>
      <c r="C6683" s="89"/>
      <c r="AP6683" s="89"/>
      <c r="AQ6683" s="89"/>
    </row>
    <row r="6684" spans="2:43" ht="12.75">
      <c r="B6684" s="89"/>
      <c r="C6684" s="89"/>
      <c r="AP6684" s="89"/>
      <c r="AQ6684" s="89"/>
    </row>
    <row r="6685" spans="2:43" ht="12.75">
      <c r="B6685" s="89"/>
      <c r="C6685" s="89"/>
      <c r="AP6685" s="89"/>
      <c r="AQ6685" s="89"/>
    </row>
    <row r="6686" spans="2:43" ht="12.75">
      <c r="B6686" s="89"/>
      <c r="C6686" s="89"/>
      <c r="AP6686" s="89"/>
      <c r="AQ6686" s="89"/>
    </row>
    <row r="6687" spans="2:43" ht="12.75">
      <c r="B6687" s="89"/>
      <c r="C6687" s="89"/>
      <c r="AP6687" s="89"/>
      <c r="AQ6687" s="89"/>
    </row>
    <row r="6688" spans="2:43" ht="12.75">
      <c r="B6688" s="89"/>
      <c r="C6688" s="89"/>
      <c r="AP6688" s="89"/>
      <c r="AQ6688" s="89"/>
    </row>
    <row r="6689" spans="2:43" ht="12.75">
      <c r="B6689" s="89"/>
      <c r="C6689" s="89"/>
      <c r="AP6689" s="89"/>
      <c r="AQ6689" s="89"/>
    </row>
    <row r="6690" spans="2:43" ht="12.75">
      <c r="B6690" s="89"/>
      <c r="C6690" s="89"/>
      <c r="AP6690" s="89"/>
      <c r="AQ6690" s="89"/>
    </row>
    <row r="6691" spans="2:43" ht="12.75">
      <c r="B6691" s="89"/>
      <c r="C6691" s="89"/>
      <c r="AP6691" s="89"/>
      <c r="AQ6691" s="89"/>
    </row>
    <row r="6692" spans="2:43" ht="12.75">
      <c r="B6692" s="89"/>
      <c r="C6692" s="89"/>
      <c r="AP6692" s="89"/>
      <c r="AQ6692" s="89"/>
    </row>
    <row r="6693" spans="2:43" ht="12.75">
      <c r="B6693" s="89"/>
      <c r="C6693" s="89"/>
      <c r="AP6693" s="89"/>
      <c r="AQ6693" s="89"/>
    </row>
    <row r="6694" spans="2:43" ht="12.75">
      <c r="B6694" s="89"/>
      <c r="C6694" s="89"/>
      <c r="AP6694" s="89"/>
      <c r="AQ6694" s="89"/>
    </row>
    <row r="6695" spans="2:43" ht="12.75">
      <c r="B6695" s="89"/>
      <c r="C6695" s="89"/>
      <c r="AP6695" s="89"/>
      <c r="AQ6695" s="89"/>
    </row>
    <row r="6696" spans="2:43" ht="12.75">
      <c r="B6696" s="89"/>
      <c r="C6696" s="89"/>
      <c r="AP6696" s="89"/>
      <c r="AQ6696" s="89"/>
    </row>
    <row r="6697" spans="2:43" ht="12.75">
      <c r="B6697" s="89"/>
      <c r="C6697" s="89"/>
      <c r="AP6697" s="89"/>
      <c r="AQ6697" s="89"/>
    </row>
    <row r="6698" spans="2:43" ht="12.75">
      <c r="B6698" s="89"/>
      <c r="C6698" s="89"/>
      <c r="AP6698" s="89"/>
      <c r="AQ6698" s="89"/>
    </row>
    <row r="6699" spans="2:43" ht="12.75">
      <c r="B6699" s="89"/>
      <c r="C6699" s="89"/>
      <c r="AP6699" s="89"/>
      <c r="AQ6699" s="89"/>
    </row>
    <row r="6700" spans="2:43" ht="12.75">
      <c r="B6700" s="89"/>
      <c r="C6700" s="89"/>
      <c r="AP6700" s="89"/>
      <c r="AQ6700" s="89"/>
    </row>
    <row r="6701" spans="2:43" ht="12.75">
      <c r="B6701" s="89"/>
      <c r="C6701" s="89"/>
      <c r="AP6701" s="89"/>
      <c r="AQ6701" s="89"/>
    </row>
    <row r="6702" spans="2:43" ht="12.75">
      <c r="B6702" s="89"/>
      <c r="C6702" s="89"/>
      <c r="AP6702" s="89"/>
      <c r="AQ6702" s="89"/>
    </row>
    <row r="6703" spans="2:43" ht="12.75">
      <c r="B6703" s="89"/>
      <c r="C6703" s="89"/>
      <c r="AP6703" s="89"/>
      <c r="AQ6703" s="89"/>
    </row>
    <row r="6704" spans="2:43" ht="12.75">
      <c r="B6704" s="89"/>
      <c r="C6704" s="89"/>
      <c r="AP6704" s="89"/>
      <c r="AQ6704" s="89"/>
    </row>
    <row r="6705" spans="2:43" ht="12.75">
      <c r="B6705" s="89"/>
      <c r="C6705" s="89"/>
      <c r="AP6705" s="89"/>
      <c r="AQ6705" s="89"/>
    </row>
    <row r="6706" spans="2:43" ht="12.75">
      <c r="B6706" s="89"/>
      <c r="C6706" s="89"/>
      <c r="AP6706" s="89"/>
      <c r="AQ6706" s="89"/>
    </row>
    <row r="6707" spans="2:43" ht="12.75">
      <c r="B6707" s="89"/>
      <c r="C6707" s="89"/>
      <c r="AP6707" s="89"/>
      <c r="AQ6707" s="89"/>
    </row>
    <row r="6708" spans="2:43" ht="12.75">
      <c r="B6708" s="89"/>
      <c r="C6708" s="89"/>
      <c r="AP6708" s="89"/>
      <c r="AQ6708" s="89"/>
    </row>
    <row r="6709" spans="2:43" ht="12.75">
      <c r="B6709" s="89"/>
      <c r="C6709" s="89"/>
      <c r="AP6709" s="89"/>
      <c r="AQ6709" s="89"/>
    </row>
    <row r="6710" spans="2:43" ht="12.75">
      <c r="B6710" s="89"/>
      <c r="C6710" s="89"/>
      <c r="AP6710" s="89"/>
      <c r="AQ6710" s="89"/>
    </row>
    <row r="6711" spans="2:43" ht="12.75">
      <c r="B6711" s="89"/>
      <c r="C6711" s="89"/>
      <c r="AP6711" s="89"/>
      <c r="AQ6711" s="89"/>
    </row>
    <row r="6712" spans="2:43" ht="12.75">
      <c r="B6712" s="89"/>
      <c r="C6712" s="89"/>
      <c r="AP6712" s="89"/>
      <c r="AQ6712" s="89"/>
    </row>
    <row r="6713" spans="2:43" ht="12.75">
      <c r="B6713" s="89"/>
      <c r="C6713" s="89"/>
      <c r="AP6713" s="89"/>
      <c r="AQ6713" s="89"/>
    </row>
    <row r="6714" spans="2:43" ht="12.75">
      <c r="B6714" s="89"/>
      <c r="C6714" s="89"/>
      <c r="AP6714" s="89"/>
      <c r="AQ6714" s="89"/>
    </row>
    <row r="6715" spans="2:43" ht="12.75">
      <c r="B6715" s="89"/>
      <c r="C6715" s="89"/>
      <c r="AP6715" s="89"/>
      <c r="AQ6715" s="89"/>
    </row>
    <row r="6716" spans="2:43" ht="12.75">
      <c r="B6716" s="89"/>
      <c r="C6716" s="89"/>
      <c r="AP6716" s="89"/>
      <c r="AQ6716" s="89"/>
    </row>
    <row r="6717" spans="2:43" ht="12.75">
      <c r="B6717" s="89"/>
      <c r="C6717" s="89"/>
      <c r="AP6717" s="89"/>
      <c r="AQ6717" s="89"/>
    </row>
    <row r="6718" spans="2:43" ht="12.75">
      <c r="B6718" s="89"/>
      <c r="C6718" s="89"/>
      <c r="AP6718" s="89"/>
      <c r="AQ6718" s="89"/>
    </row>
    <row r="6719" spans="2:43" ht="12.75">
      <c r="B6719" s="89"/>
      <c r="C6719" s="89"/>
      <c r="AP6719" s="89"/>
      <c r="AQ6719" s="89"/>
    </row>
    <row r="6720" spans="2:43" ht="12.75">
      <c r="B6720" s="89"/>
      <c r="C6720" s="89"/>
      <c r="AP6720" s="89"/>
      <c r="AQ6720" s="89"/>
    </row>
    <row r="6721" spans="2:43" ht="12.75">
      <c r="B6721" s="89"/>
      <c r="C6721" s="89"/>
      <c r="AP6721" s="89"/>
      <c r="AQ6721" s="89"/>
    </row>
    <row r="6722" spans="2:43" ht="12.75">
      <c r="B6722" s="89"/>
      <c r="C6722" s="89"/>
      <c r="AP6722" s="89"/>
      <c r="AQ6722" s="89"/>
    </row>
    <row r="6723" spans="2:43" ht="12.75">
      <c r="B6723" s="89"/>
      <c r="C6723" s="89"/>
      <c r="AP6723" s="89"/>
      <c r="AQ6723" s="89"/>
    </row>
    <row r="6724" spans="2:43" ht="12.75">
      <c r="B6724" s="89"/>
      <c r="C6724" s="89"/>
      <c r="AP6724" s="89"/>
      <c r="AQ6724" s="89"/>
    </row>
    <row r="6725" spans="2:43" ht="12.75">
      <c r="B6725" s="89"/>
      <c r="C6725" s="89"/>
      <c r="AP6725" s="89"/>
      <c r="AQ6725" s="89"/>
    </row>
    <row r="6726" spans="2:43" ht="12.75">
      <c r="B6726" s="89"/>
      <c r="C6726" s="89"/>
      <c r="AP6726" s="89"/>
      <c r="AQ6726" s="89"/>
    </row>
    <row r="6727" spans="2:43" ht="12.75">
      <c r="B6727" s="89"/>
      <c r="C6727" s="89"/>
      <c r="AP6727" s="89"/>
      <c r="AQ6727" s="89"/>
    </row>
    <row r="6728" spans="2:43" ht="12.75">
      <c r="B6728" s="89"/>
      <c r="C6728" s="89"/>
      <c r="AP6728" s="89"/>
      <c r="AQ6728" s="89"/>
    </row>
    <row r="6729" spans="2:43" ht="12.75">
      <c r="B6729" s="89"/>
      <c r="C6729" s="89"/>
      <c r="AP6729" s="89"/>
      <c r="AQ6729" s="89"/>
    </row>
    <row r="6730" spans="2:43" ht="12.75">
      <c r="B6730" s="89"/>
      <c r="C6730" s="89"/>
      <c r="AP6730" s="89"/>
      <c r="AQ6730" s="89"/>
    </row>
    <row r="6731" spans="2:43" ht="12.75">
      <c r="B6731" s="89"/>
      <c r="C6731" s="89"/>
      <c r="AP6731" s="89"/>
      <c r="AQ6731" s="89"/>
    </row>
    <row r="6732" spans="2:43" ht="12.75">
      <c r="B6732" s="89"/>
      <c r="C6732" s="89"/>
      <c r="AP6732" s="89"/>
      <c r="AQ6732" s="89"/>
    </row>
    <row r="6733" spans="2:43" ht="12.75">
      <c r="B6733" s="89"/>
      <c r="C6733" s="89"/>
      <c r="AP6733" s="89"/>
      <c r="AQ6733" s="89"/>
    </row>
    <row r="6734" spans="2:43" ht="12.75">
      <c r="B6734" s="89"/>
      <c r="C6734" s="89"/>
      <c r="AP6734" s="89"/>
      <c r="AQ6734" s="89"/>
    </row>
    <row r="6735" spans="2:43" ht="12.75">
      <c r="B6735" s="89"/>
      <c r="C6735" s="89"/>
      <c r="AP6735" s="89"/>
      <c r="AQ6735" s="89"/>
    </row>
    <row r="6736" spans="2:43" ht="12.75">
      <c r="B6736" s="89"/>
      <c r="C6736" s="89"/>
      <c r="AP6736" s="89"/>
      <c r="AQ6736" s="89"/>
    </row>
    <row r="6737" spans="2:43" ht="12.75">
      <c r="B6737" s="89"/>
      <c r="C6737" s="89"/>
      <c r="AP6737" s="89"/>
      <c r="AQ6737" s="89"/>
    </row>
    <row r="6738" spans="2:43" ht="12.75">
      <c r="B6738" s="89"/>
      <c r="C6738" s="89"/>
      <c r="AP6738" s="89"/>
      <c r="AQ6738" s="89"/>
    </row>
    <row r="6739" spans="2:43" ht="12.75">
      <c r="B6739" s="89"/>
      <c r="C6739" s="89"/>
      <c r="AP6739" s="89"/>
      <c r="AQ6739" s="89"/>
    </row>
    <row r="6740" spans="2:43" ht="12.75">
      <c r="B6740" s="89"/>
      <c r="C6740" s="89"/>
      <c r="AP6740" s="89"/>
      <c r="AQ6740" s="89"/>
    </row>
    <row r="6741" spans="2:43" ht="12.75">
      <c r="B6741" s="89"/>
      <c r="C6741" s="89"/>
      <c r="AP6741" s="89"/>
      <c r="AQ6741" s="89"/>
    </row>
    <row r="6742" spans="2:43" ht="12.75">
      <c r="B6742" s="89"/>
      <c r="C6742" s="89"/>
      <c r="AP6742" s="89"/>
      <c r="AQ6742" s="89"/>
    </row>
    <row r="6743" spans="2:43" ht="12.75">
      <c r="B6743" s="89"/>
      <c r="C6743" s="89"/>
      <c r="AP6743" s="89"/>
      <c r="AQ6743" s="89"/>
    </row>
    <row r="6744" spans="2:43" ht="12.75">
      <c r="B6744" s="89"/>
      <c r="C6744" s="89"/>
      <c r="AP6744" s="89"/>
      <c r="AQ6744" s="89"/>
    </row>
    <row r="6745" spans="2:43" ht="12.75">
      <c r="B6745" s="89"/>
      <c r="C6745" s="89"/>
      <c r="AP6745" s="89"/>
      <c r="AQ6745" s="89"/>
    </row>
    <row r="6746" spans="2:43" ht="12.75">
      <c r="B6746" s="89"/>
      <c r="C6746" s="89"/>
      <c r="AP6746" s="89"/>
      <c r="AQ6746" s="89"/>
    </row>
    <row r="6747" spans="2:43" ht="12.75">
      <c r="B6747" s="89"/>
      <c r="C6747" s="89"/>
      <c r="AP6747" s="89"/>
      <c r="AQ6747" s="89"/>
    </row>
    <row r="6748" spans="2:43" ht="12.75">
      <c r="B6748" s="89"/>
      <c r="C6748" s="89"/>
      <c r="AP6748" s="89"/>
      <c r="AQ6748" s="89"/>
    </row>
    <row r="6749" spans="2:43" ht="12.75">
      <c r="B6749" s="89"/>
      <c r="C6749" s="89"/>
      <c r="AP6749" s="89"/>
      <c r="AQ6749" s="89"/>
    </row>
    <row r="6750" spans="2:43" ht="12.75">
      <c r="B6750" s="89"/>
      <c r="C6750" s="89"/>
      <c r="AP6750" s="89"/>
      <c r="AQ6750" s="89"/>
    </row>
    <row r="6751" spans="2:43" ht="12.75">
      <c r="B6751" s="89"/>
      <c r="C6751" s="89"/>
      <c r="AP6751" s="89"/>
      <c r="AQ6751" s="89"/>
    </row>
    <row r="6752" spans="2:43" ht="12.75">
      <c r="B6752" s="89"/>
      <c r="C6752" s="89"/>
      <c r="AP6752" s="89"/>
      <c r="AQ6752" s="89"/>
    </row>
    <row r="6753" spans="2:43" ht="12.75">
      <c r="B6753" s="89"/>
      <c r="C6753" s="89"/>
      <c r="AP6753" s="89"/>
      <c r="AQ6753" s="89"/>
    </row>
    <row r="6754" spans="2:43" ht="12.75">
      <c r="B6754" s="89"/>
      <c r="C6754" s="89"/>
      <c r="AP6754" s="89"/>
      <c r="AQ6754" s="89"/>
    </row>
    <row r="6755" spans="2:43" ht="12.75">
      <c r="B6755" s="89"/>
      <c r="C6755" s="89"/>
      <c r="AP6755" s="89"/>
      <c r="AQ6755" s="89"/>
    </row>
    <row r="6756" spans="2:43" ht="12.75">
      <c r="B6756" s="89"/>
      <c r="C6756" s="89"/>
      <c r="AP6756" s="89"/>
      <c r="AQ6756" s="89"/>
    </row>
    <row r="6757" spans="2:43" ht="12.75">
      <c r="B6757" s="89"/>
      <c r="C6757" s="89"/>
      <c r="AP6757" s="89"/>
      <c r="AQ6757" s="89"/>
    </row>
    <row r="6758" spans="2:43" ht="12.75">
      <c r="B6758" s="89"/>
      <c r="C6758" s="89"/>
      <c r="AP6758" s="89"/>
      <c r="AQ6758" s="89"/>
    </row>
    <row r="6759" spans="2:43" ht="12.75">
      <c r="B6759" s="89"/>
      <c r="C6759" s="89"/>
      <c r="AP6759" s="89"/>
      <c r="AQ6759" s="89"/>
    </row>
    <row r="6760" spans="2:43" ht="12.75">
      <c r="B6760" s="89"/>
      <c r="C6760" s="89"/>
      <c r="AP6760" s="89"/>
      <c r="AQ6760" s="89"/>
    </row>
    <row r="6761" spans="2:43" ht="12.75">
      <c r="B6761" s="89"/>
      <c r="C6761" s="89"/>
      <c r="AP6761" s="89"/>
      <c r="AQ6761" s="89"/>
    </row>
    <row r="6762" spans="2:43" ht="12.75">
      <c r="B6762" s="89"/>
      <c r="C6762" s="89"/>
      <c r="AP6762" s="89"/>
      <c r="AQ6762" s="89"/>
    </row>
    <row r="6763" spans="2:43" ht="12.75">
      <c r="B6763" s="89"/>
      <c r="C6763" s="89"/>
      <c r="AP6763" s="89"/>
      <c r="AQ6763" s="89"/>
    </row>
    <row r="6764" spans="2:43" ht="12.75">
      <c r="B6764" s="89"/>
      <c r="C6764" s="89"/>
      <c r="AP6764" s="89"/>
      <c r="AQ6764" s="89"/>
    </row>
    <row r="6765" spans="2:43" ht="12.75">
      <c r="B6765" s="89"/>
      <c r="C6765" s="89"/>
      <c r="AP6765" s="89"/>
      <c r="AQ6765" s="89"/>
    </row>
    <row r="6766" spans="2:43" ht="12.75">
      <c r="B6766" s="89"/>
      <c r="C6766" s="89"/>
      <c r="AP6766" s="89"/>
      <c r="AQ6766" s="89"/>
    </row>
    <row r="6767" spans="2:43" ht="12.75">
      <c r="B6767" s="89"/>
      <c r="C6767" s="89"/>
      <c r="AP6767" s="89"/>
      <c r="AQ6767" s="89"/>
    </row>
    <row r="6768" spans="2:43" ht="12.75">
      <c r="B6768" s="89"/>
      <c r="C6768" s="89"/>
      <c r="AP6768" s="89"/>
      <c r="AQ6768" s="89"/>
    </row>
    <row r="6769" spans="2:43" ht="12.75">
      <c r="B6769" s="89"/>
      <c r="C6769" s="89"/>
      <c r="AP6769" s="89"/>
      <c r="AQ6769" s="89"/>
    </row>
    <row r="6770" spans="2:43" ht="12.75">
      <c r="B6770" s="89"/>
      <c r="C6770" s="89"/>
      <c r="AP6770" s="89"/>
      <c r="AQ6770" s="89"/>
    </row>
    <row r="6771" spans="2:43" ht="12.75">
      <c r="B6771" s="89"/>
      <c r="C6771" s="89"/>
      <c r="AP6771" s="89"/>
      <c r="AQ6771" s="89"/>
    </row>
    <row r="6772" spans="2:43" ht="12.75">
      <c r="B6772" s="89"/>
      <c r="C6772" s="89"/>
      <c r="AP6772" s="89"/>
      <c r="AQ6772" s="89"/>
    </row>
    <row r="6773" spans="2:43" ht="12.75">
      <c r="B6773" s="89"/>
      <c r="C6773" s="89"/>
      <c r="AP6773" s="89"/>
      <c r="AQ6773" s="89"/>
    </row>
    <row r="6774" spans="2:43" ht="12.75">
      <c r="B6774" s="89"/>
      <c r="C6774" s="89"/>
      <c r="AP6774" s="89"/>
      <c r="AQ6774" s="89"/>
    </row>
    <row r="6775" spans="2:43" ht="12.75">
      <c r="B6775" s="89"/>
      <c r="C6775" s="89"/>
      <c r="AP6775" s="89"/>
      <c r="AQ6775" s="89"/>
    </row>
    <row r="6776" spans="2:43" ht="12.75">
      <c r="B6776" s="89"/>
      <c r="C6776" s="89"/>
      <c r="AP6776" s="89"/>
      <c r="AQ6776" s="89"/>
    </row>
    <row r="6777" spans="2:43" ht="12.75">
      <c r="B6777" s="89"/>
      <c r="C6777" s="89"/>
      <c r="AP6777" s="89"/>
      <c r="AQ6777" s="89"/>
    </row>
    <row r="6778" spans="2:43" ht="12.75">
      <c r="B6778" s="89"/>
      <c r="C6778" s="89"/>
      <c r="AP6778" s="89"/>
      <c r="AQ6778" s="89"/>
    </row>
    <row r="6779" spans="2:43" ht="12.75">
      <c r="B6779" s="89"/>
      <c r="C6779" s="89"/>
      <c r="AP6779" s="89"/>
      <c r="AQ6779" s="89"/>
    </row>
    <row r="6780" spans="2:43" ht="12.75">
      <c r="B6780" s="89"/>
      <c r="C6780" s="89"/>
      <c r="AP6780" s="89"/>
      <c r="AQ6780" s="89"/>
    </row>
    <row r="6781" spans="2:43" ht="12.75">
      <c r="B6781" s="89"/>
      <c r="C6781" s="89"/>
      <c r="AP6781" s="89"/>
      <c r="AQ6781" s="89"/>
    </row>
    <row r="6782" spans="2:43" ht="12.75">
      <c r="B6782" s="89"/>
      <c r="C6782" s="89"/>
      <c r="AP6782" s="89"/>
      <c r="AQ6782" s="89"/>
    </row>
    <row r="6783" spans="2:43" ht="12.75">
      <c r="B6783" s="89"/>
      <c r="C6783" s="89"/>
      <c r="AP6783" s="89"/>
      <c r="AQ6783" s="89"/>
    </row>
    <row r="6784" spans="2:43" ht="12.75">
      <c r="B6784" s="89"/>
      <c r="C6784" s="89"/>
      <c r="AP6784" s="89"/>
      <c r="AQ6784" s="89"/>
    </row>
    <row r="6785" spans="2:43" ht="12.75">
      <c r="B6785" s="89"/>
      <c r="C6785" s="89"/>
      <c r="AP6785" s="89"/>
      <c r="AQ6785" s="89"/>
    </row>
    <row r="6786" spans="2:43" ht="12.75">
      <c r="B6786" s="89"/>
      <c r="C6786" s="89"/>
      <c r="AP6786" s="89"/>
      <c r="AQ6786" s="89"/>
    </row>
    <row r="6787" spans="2:43" ht="12.75">
      <c r="B6787" s="89"/>
      <c r="C6787" s="89"/>
      <c r="AP6787" s="89"/>
      <c r="AQ6787" s="89"/>
    </row>
    <row r="6788" spans="2:43" ht="12.75">
      <c r="B6788" s="89"/>
      <c r="C6788" s="89"/>
      <c r="AP6788" s="89"/>
      <c r="AQ6788" s="89"/>
    </row>
    <row r="6789" spans="2:43" ht="12.75">
      <c r="B6789" s="89"/>
      <c r="C6789" s="89"/>
      <c r="AP6789" s="89"/>
      <c r="AQ6789" s="89"/>
    </row>
    <row r="6790" spans="2:43" ht="12.75">
      <c r="B6790" s="89"/>
      <c r="C6790" s="89"/>
      <c r="AP6790" s="89"/>
      <c r="AQ6790" s="89"/>
    </row>
    <row r="6791" spans="2:43" ht="12.75">
      <c r="B6791" s="89"/>
      <c r="C6791" s="89"/>
      <c r="AP6791" s="89"/>
      <c r="AQ6791" s="89"/>
    </row>
    <row r="6792" spans="2:43" ht="12.75">
      <c r="B6792" s="89"/>
      <c r="C6792" s="89"/>
      <c r="AP6792" s="89"/>
      <c r="AQ6792" s="89"/>
    </row>
    <row r="6793" spans="2:43" ht="12.75">
      <c r="B6793" s="89"/>
      <c r="C6793" s="89"/>
      <c r="AP6793" s="89"/>
      <c r="AQ6793" s="89"/>
    </row>
    <row r="6794" spans="2:43" ht="12.75">
      <c r="B6794" s="89"/>
      <c r="C6794" s="89"/>
      <c r="AP6794" s="89"/>
      <c r="AQ6794" s="89"/>
    </row>
    <row r="6795" spans="2:43" ht="12.75">
      <c r="B6795" s="89"/>
      <c r="C6795" s="89"/>
      <c r="AP6795" s="89"/>
      <c r="AQ6795" s="89"/>
    </row>
    <row r="6796" spans="2:43" ht="12.75">
      <c r="B6796" s="89"/>
      <c r="C6796" s="89"/>
      <c r="AP6796" s="89"/>
      <c r="AQ6796" s="89"/>
    </row>
    <row r="6797" spans="2:43" ht="12.75">
      <c r="B6797" s="89"/>
      <c r="C6797" s="89"/>
      <c r="AP6797" s="89"/>
      <c r="AQ6797" s="89"/>
    </row>
    <row r="6798" spans="2:43" ht="12.75">
      <c r="B6798" s="89"/>
      <c r="C6798" s="89"/>
      <c r="AP6798" s="89"/>
      <c r="AQ6798" s="89"/>
    </row>
    <row r="6799" spans="2:43" ht="12.75">
      <c r="B6799" s="89"/>
      <c r="C6799" s="89"/>
      <c r="AP6799" s="89"/>
      <c r="AQ6799" s="89"/>
    </row>
    <row r="6800" spans="2:43" ht="12.75">
      <c r="B6800" s="89"/>
      <c r="C6800" s="89"/>
      <c r="AP6800" s="89"/>
      <c r="AQ6800" s="89"/>
    </row>
    <row r="6801" spans="2:43" ht="12.75">
      <c r="B6801" s="89"/>
      <c r="C6801" s="89"/>
      <c r="AP6801" s="89"/>
      <c r="AQ6801" s="89"/>
    </row>
    <row r="6802" spans="2:43" ht="12.75">
      <c r="B6802" s="89"/>
      <c r="C6802" s="89"/>
      <c r="AP6802" s="89"/>
      <c r="AQ6802" s="89"/>
    </row>
    <row r="6803" spans="2:43" ht="12.75">
      <c r="B6803" s="89"/>
      <c r="C6803" s="89"/>
      <c r="AP6803" s="89"/>
      <c r="AQ6803" s="89"/>
    </row>
    <row r="6804" spans="2:43" ht="12.75">
      <c r="B6804" s="89"/>
      <c r="C6804" s="89"/>
      <c r="AP6804" s="89"/>
      <c r="AQ6804" s="89"/>
    </row>
    <row r="6805" spans="2:43" ht="12.75">
      <c r="B6805" s="89"/>
      <c r="C6805" s="89"/>
      <c r="AP6805" s="89"/>
      <c r="AQ6805" s="89"/>
    </row>
    <row r="6806" spans="2:43" ht="12.75">
      <c r="B6806" s="89"/>
      <c r="C6806" s="89"/>
      <c r="AP6806" s="89"/>
      <c r="AQ6806" s="89"/>
    </row>
    <row r="6807" spans="2:43" ht="12.75">
      <c r="B6807" s="89"/>
      <c r="C6807" s="89"/>
      <c r="AP6807" s="89"/>
      <c r="AQ6807" s="89"/>
    </row>
    <row r="6808" spans="2:43" ht="12.75">
      <c r="B6808" s="89"/>
      <c r="C6808" s="89"/>
      <c r="AP6808" s="89"/>
      <c r="AQ6808" s="89"/>
    </row>
    <row r="6809" spans="2:43" ht="12.75">
      <c r="B6809" s="89"/>
      <c r="C6809" s="89"/>
      <c r="AP6809" s="89"/>
      <c r="AQ6809" s="89"/>
    </row>
    <row r="6810" spans="2:43" ht="12.75">
      <c r="B6810" s="89"/>
      <c r="C6810" s="89"/>
      <c r="AP6810" s="89"/>
      <c r="AQ6810" s="89"/>
    </row>
    <row r="6811" spans="2:43" ht="12.75">
      <c r="B6811" s="89"/>
      <c r="C6811" s="89"/>
      <c r="AP6811" s="89"/>
      <c r="AQ6811" s="89"/>
    </row>
    <row r="6812" spans="2:43" ht="12.75">
      <c r="B6812" s="89"/>
      <c r="C6812" s="89"/>
      <c r="AP6812" s="89"/>
      <c r="AQ6812" s="89"/>
    </row>
    <row r="6813" spans="2:43" ht="12.75">
      <c r="B6813" s="89"/>
      <c r="C6813" s="89"/>
      <c r="AP6813" s="89"/>
      <c r="AQ6813" s="89"/>
    </row>
    <row r="6814" spans="2:43" ht="12.75">
      <c r="B6814" s="89"/>
      <c r="C6814" s="89"/>
      <c r="AP6814" s="89"/>
      <c r="AQ6814" s="89"/>
    </row>
    <row r="6815" spans="2:43" ht="12.75">
      <c r="B6815" s="89"/>
      <c r="C6815" s="89"/>
      <c r="AP6815" s="89"/>
      <c r="AQ6815" s="89"/>
    </row>
    <row r="6816" spans="2:43" ht="12.75">
      <c r="B6816" s="89"/>
      <c r="C6816" s="89"/>
      <c r="AP6816" s="89"/>
      <c r="AQ6816" s="89"/>
    </row>
    <row r="6817" spans="2:43" ht="12.75">
      <c r="B6817" s="89"/>
      <c r="C6817" s="89"/>
      <c r="AP6817" s="89"/>
      <c r="AQ6817" s="89"/>
    </row>
    <row r="6818" spans="2:43" ht="12.75">
      <c r="B6818" s="89"/>
      <c r="C6818" s="89"/>
      <c r="AP6818" s="89"/>
      <c r="AQ6818" s="89"/>
    </row>
    <row r="6819" spans="2:43" ht="12.75">
      <c r="B6819" s="89"/>
      <c r="C6819" s="89"/>
      <c r="AP6819" s="89"/>
      <c r="AQ6819" s="89"/>
    </row>
    <row r="6820" spans="2:43" ht="12.75">
      <c r="B6820" s="89"/>
      <c r="C6820" s="89"/>
      <c r="AP6820" s="89"/>
      <c r="AQ6820" s="89"/>
    </row>
    <row r="6821" spans="2:43" ht="12.75">
      <c r="B6821" s="89"/>
      <c r="C6821" s="89"/>
      <c r="AP6821" s="89"/>
      <c r="AQ6821" s="89"/>
    </row>
    <row r="6822" spans="2:43" ht="12.75">
      <c r="B6822" s="89"/>
      <c r="C6822" s="89"/>
      <c r="AP6822" s="89"/>
      <c r="AQ6822" s="89"/>
    </row>
    <row r="6823" spans="2:43" ht="12.75">
      <c r="B6823" s="89"/>
      <c r="C6823" s="89"/>
      <c r="AP6823" s="89"/>
      <c r="AQ6823" s="89"/>
    </row>
    <row r="6824" spans="2:43" ht="12.75">
      <c r="B6824" s="89"/>
      <c r="C6824" s="89"/>
      <c r="AP6824" s="89"/>
      <c r="AQ6824" s="89"/>
    </row>
    <row r="6825" spans="2:43" ht="12.75">
      <c r="B6825" s="89"/>
      <c r="C6825" s="89"/>
      <c r="AP6825" s="89"/>
      <c r="AQ6825" s="89"/>
    </row>
    <row r="6826" spans="2:43" ht="12.75">
      <c r="B6826" s="89"/>
      <c r="C6826" s="89"/>
      <c r="AP6826" s="89"/>
      <c r="AQ6826" s="89"/>
    </row>
    <row r="6827" spans="2:43" ht="12.75">
      <c r="B6827" s="89"/>
      <c r="C6827" s="89"/>
      <c r="AP6827" s="89"/>
      <c r="AQ6827" s="89"/>
    </row>
    <row r="6828" spans="2:43" ht="12.75">
      <c r="B6828" s="89"/>
      <c r="C6828" s="89"/>
      <c r="AP6828" s="89"/>
      <c r="AQ6828" s="89"/>
    </row>
    <row r="6829" spans="2:43" ht="12.75">
      <c r="B6829" s="89"/>
      <c r="C6829" s="89"/>
      <c r="AP6829" s="89"/>
      <c r="AQ6829" s="89"/>
    </row>
    <row r="6830" spans="2:43" ht="12.75">
      <c r="B6830" s="89"/>
      <c r="C6830" s="89"/>
      <c r="AP6830" s="89"/>
      <c r="AQ6830" s="89"/>
    </row>
    <row r="6831" spans="2:43" ht="12.75">
      <c r="B6831" s="89"/>
      <c r="C6831" s="89"/>
      <c r="AP6831" s="89"/>
      <c r="AQ6831" s="89"/>
    </row>
    <row r="6832" spans="2:43" ht="12.75">
      <c r="B6832" s="89"/>
      <c r="C6832" s="89"/>
      <c r="AP6832" s="89"/>
      <c r="AQ6832" s="89"/>
    </row>
    <row r="6833" spans="2:43" ht="12.75">
      <c r="B6833" s="89"/>
      <c r="C6833" s="89"/>
      <c r="AP6833" s="89"/>
      <c r="AQ6833" s="89"/>
    </row>
    <row r="6834" spans="2:43" ht="12.75">
      <c r="B6834" s="89"/>
      <c r="C6834" s="89"/>
      <c r="AP6834" s="89"/>
      <c r="AQ6834" s="89"/>
    </row>
    <row r="6835" spans="2:43" ht="12.75">
      <c r="B6835" s="89"/>
      <c r="C6835" s="89"/>
      <c r="AP6835" s="89"/>
      <c r="AQ6835" s="89"/>
    </row>
    <row r="6836" spans="2:43" ht="12.75">
      <c r="B6836" s="89"/>
      <c r="C6836" s="89"/>
      <c r="AP6836" s="89"/>
      <c r="AQ6836" s="89"/>
    </row>
    <row r="6837" spans="2:43" ht="12.75">
      <c r="B6837" s="89"/>
      <c r="C6837" s="89"/>
      <c r="AP6837" s="89"/>
      <c r="AQ6837" s="89"/>
    </row>
    <row r="6838" spans="2:43" ht="12.75">
      <c r="B6838" s="89"/>
      <c r="C6838" s="89"/>
      <c r="AP6838" s="89"/>
      <c r="AQ6838" s="89"/>
    </row>
    <row r="6839" spans="2:43" ht="12.75">
      <c r="B6839" s="89"/>
      <c r="C6839" s="89"/>
      <c r="AP6839" s="89"/>
      <c r="AQ6839" s="89"/>
    </row>
    <row r="6840" spans="2:43" ht="12.75">
      <c r="B6840" s="89"/>
      <c r="C6840" s="89"/>
      <c r="AP6840" s="89"/>
      <c r="AQ6840" s="89"/>
    </row>
    <row r="6841" spans="2:43" ht="12.75">
      <c r="B6841" s="89"/>
      <c r="C6841" s="89"/>
      <c r="AP6841" s="89"/>
      <c r="AQ6841" s="89"/>
    </row>
    <row r="6842" spans="2:43" ht="12.75">
      <c r="B6842" s="89"/>
      <c r="C6842" s="89"/>
      <c r="AP6842" s="89"/>
      <c r="AQ6842" s="89"/>
    </row>
    <row r="6843" spans="2:43" ht="12.75">
      <c r="B6843" s="89"/>
      <c r="C6843" s="89"/>
      <c r="AP6843" s="89"/>
      <c r="AQ6843" s="89"/>
    </row>
    <row r="6844" spans="2:43" ht="12.75">
      <c r="B6844" s="89"/>
      <c r="C6844" s="89"/>
      <c r="AP6844" s="89"/>
      <c r="AQ6844" s="89"/>
    </row>
    <row r="6845" spans="2:43" ht="12.75">
      <c r="B6845" s="89"/>
      <c r="C6845" s="89"/>
      <c r="AP6845" s="89"/>
      <c r="AQ6845" s="89"/>
    </row>
    <row r="6846" spans="2:43" ht="12.75">
      <c r="B6846" s="89"/>
      <c r="C6846" s="89"/>
      <c r="AP6846" s="89"/>
      <c r="AQ6846" s="89"/>
    </row>
    <row r="6847" spans="2:43" ht="12.75">
      <c r="B6847" s="89"/>
      <c r="C6847" s="89"/>
      <c r="AP6847" s="89"/>
      <c r="AQ6847" s="89"/>
    </row>
    <row r="6848" spans="2:43" ht="12.75">
      <c r="B6848" s="89"/>
      <c r="C6848" s="89"/>
      <c r="AP6848" s="89"/>
      <c r="AQ6848" s="89"/>
    </row>
    <row r="6849" spans="2:43" ht="12.75">
      <c r="B6849" s="89"/>
      <c r="C6849" s="89"/>
      <c r="AP6849" s="89"/>
      <c r="AQ6849" s="89"/>
    </row>
    <row r="6850" spans="2:43" ht="12.75">
      <c r="B6850" s="89"/>
      <c r="C6850" s="89"/>
      <c r="AP6850" s="89"/>
      <c r="AQ6850" s="89"/>
    </row>
    <row r="6851" spans="2:43" ht="12.75">
      <c r="B6851" s="89"/>
      <c r="C6851" s="89"/>
      <c r="AP6851" s="89"/>
      <c r="AQ6851" s="89"/>
    </row>
    <row r="6852" spans="2:43" ht="12.75">
      <c r="B6852" s="89"/>
      <c r="C6852" s="89"/>
      <c r="AP6852" s="89"/>
      <c r="AQ6852" s="89"/>
    </row>
    <row r="6853" spans="2:43" ht="12.75">
      <c r="B6853" s="89"/>
      <c r="C6853" s="89"/>
      <c r="AP6853" s="89"/>
      <c r="AQ6853" s="89"/>
    </row>
    <row r="6854" spans="2:43" ht="12.75">
      <c r="B6854" s="89"/>
      <c r="C6854" s="89"/>
      <c r="AP6854" s="89"/>
      <c r="AQ6854" s="89"/>
    </row>
    <row r="6855" spans="2:43" ht="12.75">
      <c r="B6855" s="89"/>
      <c r="C6855" s="89"/>
      <c r="AP6855" s="89"/>
      <c r="AQ6855" s="89"/>
    </row>
    <row r="6856" spans="2:43" ht="12.75">
      <c r="B6856" s="89"/>
      <c r="C6856" s="89"/>
      <c r="AP6856" s="89"/>
      <c r="AQ6856" s="89"/>
    </row>
    <row r="6857" spans="2:43" ht="12.75">
      <c r="B6857" s="89"/>
      <c r="C6857" s="89"/>
      <c r="AP6857" s="89"/>
      <c r="AQ6857" s="89"/>
    </row>
    <row r="6858" spans="2:43" ht="12.75">
      <c r="B6858" s="89"/>
      <c r="C6858" s="89"/>
      <c r="AP6858" s="89"/>
      <c r="AQ6858" s="89"/>
    </row>
    <row r="6859" spans="2:43" ht="12.75">
      <c r="B6859" s="89"/>
      <c r="C6859" s="89"/>
      <c r="AP6859" s="89"/>
      <c r="AQ6859" s="89"/>
    </row>
    <row r="6860" spans="2:43" ht="12.75">
      <c r="B6860" s="89"/>
      <c r="C6860" s="89"/>
      <c r="AP6860" s="89"/>
      <c r="AQ6860" s="89"/>
    </row>
    <row r="6861" spans="2:43" ht="12.75">
      <c r="B6861" s="89"/>
      <c r="C6861" s="89"/>
      <c r="AP6861" s="89"/>
      <c r="AQ6861" s="89"/>
    </row>
    <row r="6862" spans="2:43" ht="12.75">
      <c r="B6862" s="89"/>
      <c r="C6862" s="89"/>
      <c r="AP6862" s="89"/>
      <c r="AQ6862" s="89"/>
    </row>
    <row r="6863" spans="2:43" ht="12.75">
      <c r="B6863" s="89"/>
      <c r="C6863" s="89"/>
      <c r="AP6863" s="89"/>
      <c r="AQ6863" s="89"/>
    </row>
    <row r="6864" spans="2:43" ht="12.75">
      <c r="B6864" s="89"/>
      <c r="C6864" s="89"/>
      <c r="AP6864" s="89"/>
      <c r="AQ6864" s="89"/>
    </row>
    <row r="6865" spans="2:43" ht="12.75">
      <c r="B6865" s="89"/>
      <c r="C6865" s="89"/>
      <c r="AP6865" s="89"/>
      <c r="AQ6865" s="89"/>
    </row>
    <row r="6866" spans="2:43" ht="12.75">
      <c r="B6866" s="89"/>
      <c r="C6866" s="89"/>
      <c r="AP6866" s="89"/>
      <c r="AQ6866" s="89"/>
    </row>
    <row r="6867" spans="2:43" ht="12.75">
      <c r="B6867" s="89"/>
      <c r="C6867" s="89"/>
      <c r="AP6867" s="89"/>
      <c r="AQ6867" s="89"/>
    </row>
    <row r="6868" spans="2:43" ht="12.75">
      <c r="B6868" s="89"/>
      <c r="C6868" s="89"/>
      <c r="AP6868" s="89"/>
      <c r="AQ6868" s="89"/>
    </row>
    <row r="6869" spans="2:43" ht="12.75">
      <c r="B6869" s="89"/>
      <c r="C6869" s="89"/>
      <c r="AP6869" s="89"/>
      <c r="AQ6869" s="89"/>
    </row>
    <row r="6870" spans="2:43" ht="12.75">
      <c r="B6870" s="89"/>
      <c r="C6870" s="89"/>
      <c r="AP6870" s="89"/>
      <c r="AQ6870" s="89"/>
    </row>
    <row r="6871" spans="2:43" ht="12.75">
      <c r="B6871" s="89"/>
      <c r="C6871" s="89"/>
      <c r="AP6871" s="89"/>
      <c r="AQ6871" s="89"/>
    </row>
    <row r="6872" spans="2:43" ht="12.75">
      <c r="B6872" s="89"/>
      <c r="C6872" s="89"/>
      <c r="AP6872" s="89"/>
      <c r="AQ6872" s="89"/>
    </row>
    <row r="6873" spans="2:43" ht="12.75">
      <c r="B6873" s="89"/>
      <c r="C6873" s="89"/>
      <c r="AP6873" s="89"/>
      <c r="AQ6873" s="89"/>
    </row>
    <row r="6874" spans="2:43" ht="12.75">
      <c r="B6874" s="89"/>
      <c r="C6874" s="89"/>
      <c r="AP6874" s="89"/>
      <c r="AQ6874" s="89"/>
    </row>
    <row r="6875" spans="2:43" ht="12.75">
      <c r="B6875" s="89"/>
      <c r="C6875" s="89"/>
      <c r="AP6875" s="89"/>
      <c r="AQ6875" s="89"/>
    </row>
    <row r="6876" spans="2:43" ht="12.75">
      <c r="B6876" s="89"/>
      <c r="C6876" s="89"/>
      <c r="AP6876" s="89"/>
      <c r="AQ6876" s="89"/>
    </row>
    <row r="6877" spans="2:43" ht="12.75">
      <c r="B6877" s="89"/>
      <c r="C6877" s="89"/>
      <c r="AP6877" s="89"/>
      <c r="AQ6877" s="89"/>
    </row>
    <row r="6878" spans="2:43" ht="12.75">
      <c r="B6878" s="89"/>
      <c r="C6878" s="89"/>
      <c r="AP6878" s="89"/>
      <c r="AQ6878" s="89"/>
    </row>
    <row r="6879" spans="2:43" ht="12.75">
      <c r="B6879" s="89"/>
      <c r="C6879" s="89"/>
      <c r="AP6879" s="89"/>
      <c r="AQ6879" s="89"/>
    </row>
    <row r="6880" spans="2:43" ht="12.75">
      <c r="B6880" s="89"/>
      <c r="C6880" s="89"/>
      <c r="AP6880" s="89"/>
      <c r="AQ6880" s="89"/>
    </row>
    <row r="6881" spans="2:43" ht="12.75">
      <c r="B6881" s="89"/>
      <c r="C6881" s="89"/>
      <c r="AP6881" s="89"/>
      <c r="AQ6881" s="89"/>
    </row>
    <row r="6882" spans="2:43" ht="12.75">
      <c r="B6882" s="89"/>
      <c r="C6882" s="89"/>
      <c r="AP6882" s="89"/>
      <c r="AQ6882" s="89"/>
    </row>
    <row r="6883" spans="2:43" ht="12.75">
      <c r="B6883" s="89"/>
      <c r="C6883" s="89"/>
      <c r="AP6883" s="89"/>
      <c r="AQ6883" s="89"/>
    </row>
    <row r="6884" spans="2:43" ht="12.75">
      <c r="B6884" s="89"/>
      <c r="C6884" s="89"/>
      <c r="AP6884" s="89"/>
      <c r="AQ6884" s="89"/>
    </row>
    <row r="6885" spans="2:43" ht="12.75">
      <c r="B6885" s="89"/>
      <c r="C6885" s="89"/>
      <c r="AP6885" s="89"/>
      <c r="AQ6885" s="89"/>
    </row>
    <row r="6886" spans="2:43" ht="12.75">
      <c r="B6886" s="89"/>
      <c r="C6886" s="89"/>
      <c r="AP6886" s="89"/>
      <c r="AQ6886" s="89"/>
    </row>
    <row r="6887" spans="2:43" ht="12.75">
      <c r="B6887" s="89"/>
      <c r="C6887" s="89"/>
      <c r="AP6887" s="89"/>
      <c r="AQ6887" s="89"/>
    </row>
    <row r="6888" spans="2:43" ht="12.75">
      <c r="B6888" s="89"/>
      <c r="C6888" s="89"/>
      <c r="AP6888" s="89"/>
      <c r="AQ6888" s="89"/>
    </row>
    <row r="6889" spans="2:43" ht="12.75">
      <c r="B6889" s="89"/>
      <c r="C6889" s="89"/>
      <c r="AP6889" s="89"/>
      <c r="AQ6889" s="89"/>
    </row>
    <row r="6890" spans="2:43" ht="12.75">
      <c r="B6890" s="89"/>
      <c r="C6890" s="89"/>
      <c r="AP6890" s="89"/>
      <c r="AQ6890" s="89"/>
    </row>
    <row r="6891" spans="2:43" ht="12.75">
      <c r="B6891" s="89"/>
      <c r="C6891" s="89"/>
      <c r="AP6891" s="89"/>
      <c r="AQ6891" s="89"/>
    </row>
    <row r="6892" spans="2:43" ht="12.75">
      <c r="B6892" s="89"/>
      <c r="C6892" s="89"/>
      <c r="AP6892" s="89"/>
      <c r="AQ6892" s="89"/>
    </row>
    <row r="6893" spans="2:43" ht="12.75">
      <c r="B6893" s="89"/>
      <c r="C6893" s="89"/>
      <c r="AP6893" s="89"/>
      <c r="AQ6893" s="89"/>
    </row>
    <row r="6894" spans="2:43" ht="12.75">
      <c r="B6894" s="89"/>
      <c r="C6894" s="89"/>
      <c r="AP6894" s="89"/>
      <c r="AQ6894" s="89"/>
    </row>
    <row r="6895" spans="2:43" ht="12.75">
      <c r="B6895" s="89"/>
      <c r="C6895" s="89"/>
      <c r="AP6895" s="89"/>
      <c r="AQ6895" s="89"/>
    </row>
    <row r="6896" spans="2:43" ht="12.75">
      <c r="B6896" s="89"/>
      <c r="C6896" s="89"/>
      <c r="AP6896" s="89"/>
      <c r="AQ6896" s="89"/>
    </row>
    <row r="6897" spans="2:43" ht="12.75">
      <c r="B6897" s="89"/>
      <c r="C6897" s="89"/>
      <c r="AP6897" s="89"/>
      <c r="AQ6897" s="89"/>
    </row>
    <row r="6898" spans="2:43" ht="12.75">
      <c r="B6898" s="89"/>
      <c r="C6898" s="89"/>
      <c r="AP6898" s="89"/>
      <c r="AQ6898" s="89"/>
    </row>
    <row r="6899" spans="2:43" ht="12.75">
      <c r="B6899" s="89"/>
      <c r="C6899" s="89"/>
      <c r="AP6899" s="89"/>
      <c r="AQ6899" s="89"/>
    </row>
    <row r="6900" spans="2:43" ht="12.75">
      <c r="B6900" s="89"/>
      <c r="C6900" s="89"/>
      <c r="AP6900" s="89"/>
      <c r="AQ6900" s="89"/>
    </row>
    <row r="6901" spans="2:43" ht="12.75">
      <c r="B6901" s="89"/>
      <c r="C6901" s="89"/>
      <c r="AP6901" s="89"/>
      <c r="AQ6901" s="89"/>
    </row>
    <row r="6902" spans="2:43" ht="12.75">
      <c r="B6902" s="89"/>
      <c r="C6902" s="89"/>
      <c r="AP6902" s="89"/>
      <c r="AQ6902" s="89"/>
    </row>
    <row r="6903" spans="2:43" ht="12.75">
      <c r="B6903" s="89"/>
      <c r="C6903" s="89"/>
      <c r="AP6903" s="89"/>
      <c r="AQ6903" s="89"/>
    </row>
    <row r="6904" spans="2:43" ht="12.75">
      <c r="B6904" s="89"/>
      <c r="C6904" s="89"/>
      <c r="AP6904" s="89"/>
      <c r="AQ6904" s="89"/>
    </row>
    <row r="6905" spans="2:43" ht="12.75">
      <c r="B6905" s="89"/>
      <c r="C6905" s="89"/>
      <c r="AP6905" s="89"/>
      <c r="AQ6905" s="89"/>
    </row>
    <row r="6906" spans="2:43" ht="12.75">
      <c r="B6906" s="89"/>
      <c r="C6906" s="89"/>
      <c r="AP6906" s="89"/>
      <c r="AQ6906" s="89"/>
    </row>
    <row r="6907" spans="2:43" ht="12.75">
      <c r="B6907" s="89"/>
      <c r="C6907" s="89"/>
      <c r="AP6907" s="89"/>
      <c r="AQ6907" s="89"/>
    </row>
    <row r="6908" spans="2:43" ht="12.75">
      <c r="B6908" s="89"/>
      <c r="C6908" s="89"/>
      <c r="AP6908" s="89"/>
      <c r="AQ6908" s="89"/>
    </row>
    <row r="6909" spans="2:43" ht="12.75">
      <c r="B6909" s="89"/>
      <c r="C6909" s="89"/>
      <c r="AP6909" s="89"/>
      <c r="AQ6909" s="89"/>
    </row>
    <row r="6910" spans="2:43" ht="12.75">
      <c r="B6910" s="89"/>
      <c r="C6910" s="89"/>
      <c r="AP6910" s="89"/>
      <c r="AQ6910" s="89"/>
    </row>
    <row r="6911" spans="2:43" ht="12.75">
      <c r="B6911" s="89"/>
      <c r="C6911" s="89"/>
      <c r="AP6911" s="89"/>
      <c r="AQ6911" s="89"/>
    </row>
    <row r="6912" spans="2:43" ht="12.75">
      <c r="B6912" s="89"/>
      <c r="C6912" s="89"/>
      <c r="AP6912" s="89"/>
      <c r="AQ6912" s="89"/>
    </row>
    <row r="6913" spans="2:43" ht="12.75">
      <c r="B6913" s="89"/>
      <c r="C6913" s="89"/>
      <c r="AP6913" s="89"/>
      <c r="AQ6913" s="89"/>
    </row>
    <row r="6914" spans="2:43" ht="12.75">
      <c r="B6914" s="89"/>
      <c r="C6914" s="89"/>
      <c r="AP6914" s="89"/>
      <c r="AQ6914" s="89"/>
    </row>
    <row r="6915" spans="2:43" ht="12.75">
      <c r="B6915" s="89"/>
      <c r="C6915" s="89"/>
      <c r="AP6915" s="89"/>
      <c r="AQ6915" s="89"/>
    </row>
    <row r="6916" spans="2:43" ht="12.75">
      <c r="B6916" s="89"/>
      <c r="C6916" s="89"/>
      <c r="AP6916" s="89"/>
      <c r="AQ6916" s="89"/>
    </row>
    <row r="6917" spans="2:43" ht="12.75">
      <c r="B6917" s="89"/>
      <c r="C6917" s="89"/>
      <c r="AP6917" s="89"/>
      <c r="AQ6917" s="89"/>
    </row>
    <row r="6918" spans="2:43" ht="12.75">
      <c r="B6918" s="89"/>
      <c r="C6918" s="89"/>
      <c r="AP6918" s="89"/>
      <c r="AQ6918" s="89"/>
    </row>
    <row r="6919" spans="2:43" ht="12.75">
      <c r="B6919" s="89"/>
      <c r="C6919" s="89"/>
      <c r="AP6919" s="89"/>
      <c r="AQ6919" s="89"/>
    </row>
    <row r="6920" spans="2:43" ht="12.75">
      <c r="B6920" s="89"/>
      <c r="C6920" s="89"/>
      <c r="AP6920" s="89"/>
      <c r="AQ6920" s="89"/>
    </row>
    <row r="6921" spans="2:43" ht="12.75">
      <c r="B6921" s="89"/>
      <c r="C6921" s="89"/>
      <c r="AP6921" s="89"/>
      <c r="AQ6921" s="89"/>
    </row>
    <row r="6922" spans="2:43" ht="12.75">
      <c r="B6922" s="89"/>
      <c r="C6922" s="89"/>
      <c r="AP6922" s="89"/>
      <c r="AQ6922" s="89"/>
    </row>
    <row r="6923" spans="2:43" ht="12.75">
      <c r="B6923" s="89"/>
      <c r="C6923" s="89"/>
      <c r="AP6923" s="89"/>
      <c r="AQ6923" s="89"/>
    </row>
    <row r="6924" spans="2:43" ht="12.75">
      <c r="B6924" s="89"/>
      <c r="C6924" s="89"/>
      <c r="AP6924" s="89"/>
      <c r="AQ6924" s="89"/>
    </row>
    <row r="6925" spans="2:43" ht="12.75">
      <c r="B6925" s="89"/>
      <c r="C6925" s="89"/>
      <c r="AP6925" s="89"/>
      <c r="AQ6925" s="89"/>
    </row>
    <row r="6926" spans="2:43" ht="12.75">
      <c r="B6926" s="89"/>
      <c r="C6926" s="89"/>
      <c r="AP6926" s="89"/>
      <c r="AQ6926" s="89"/>
    </row>
    <row r="6927" spans="2:43" ht="12.75">
      <c r="B6927" s="89"/>
      <c r="C6927" s="89"/>
      <c r="AP6927" s="89"/>
      <c r="AQ6927" s="89"/>
    </row>
    <row r="6928" spans="2:43" ht="12.75">
      <c r="B6928" s="89"/>
      <c r="C6928" s="89"/>
      <c r="AP6928" s="89"/>
      <c r="AQ6928" s="89"/>
    </row>
    <row r="6929" spans="2:43" ht="12.75">
      <c r="B6929" s="89"/>
      <c r="C6929" s="89"/>
      <c r="AP6929" s="89"/>
      <c r="AQ6929" s="89"/>
    </row>
    <row r="6930" spans="2:43" ht="12.75">
      <c r="B6930" s="89"/>
      <c r="C6930" s="89"/>
      <c r="AP6930" s="89"/>
      <c r="AQ6930" s="89"/>
    </row>
    <row r="6931" spans="2:43" ht="12.75">
      <c r="B6931" s="89"/>
      <c r="C6931" s="89"/>
      <c r="AP6931" s="89"/>
      <c r="AQ6931" s="89"/>
    </row>
    <row r="6932" spans="2:43" ht="12.75">
      <c r="B6932" s="89"/>
      <c r="C6932" s="89"/>
      <c r="AP6932" s="89"/>
      <c r="AQ6932" s="89"/>
    </row>
    <row r="6933" spans="2:43" ht="12.75">
      <c r="B6933" s="89"/>
      <c r="C6933" s="89"/>
      <c r="AP6933" s="89"/>
      <c r="AQ6933" s="89"/>
    </row>
    <row r="6934" spans="2:43" ht="12.75">
      <c r="B6934" s="89"/>
      <c r="C6934" s="89"/>
      <c r="AP6934" s="89"/>
      <c r="AQ6934" s="89"/>
    </row>
    <row r="6935" spans="2:43" ht="12.75">
      <c r="B6935" s="89"/>
      <c r="C6935" s="89"/>
      <c r="AP6935" s="89"/>
      <c r="AQ6935" s="89"/>
    </row>
    <row r="6936" spans="2:43" ht="12.75">
      <c r="B6936" s="89"/>
      <c r="C6936" s="89"/>
      <c r="AP6936" s="89"/>
      <c r="AQ6936" s="89"/>
    </row>
    <row r="6937" spans="2:43" ht="12.75">
      <c r="B6937" s="89"/>
      <c r="C6937" s="89"/>
      <c r="AP6937" s="89"/>
      <c r="AQ6937" s="89"/>
    </row>
    <row r="6938" spans="2:43" ht="12.75">
      <c r="B6938" s="89"/>
      <c r="C6938" s="89"/>
      <c r="AP6938" s="89"/>
      <c r="AQ6938" s="89"/>
    </row>
    <row r="6939" spans="2:43" ht="12.75">
      <c r="B6939" s="89"/>
      <c r="C6939" s="89"/>
      <c r="AP6939" s="89"/>
      <c r="AQ6939" s="89"/>
    </row>
    <row r="6940" spans="2:43" ht="12.75">
      <c r="B6940" s="89"/>
      <c r="C6940" s="89"/>
      <c r="AP6940" s="89"/>
      <c r="AQ6940" s="89"/>
    </row>
    <row r="6941" spans="2:43" ht="12.75">
      <c r="B6941" s="89"/>
      <c r="C6941" s="89"/>
      <c r="AP6941" s="89"/>
      <c r="AQ6941" s="89"/>
    </row>
    <row r="6942" spans="2:43" ht="12.75">
      <c r="B6942" s="89"/>
      <c r="C6942" s="89"/>
      <c r="AP6942" s="89"/>
      <c r="AQ6942" s="89"/>
    </row>
    <row r="6943" spans="2:43" ht="12.75">
      <c r="B6943" s="89"/>
      <c r="C6943" s="89"/>
      <c r="AP6943" s="89"/>
      <c r="AQ6943" s="89"/>
    </row>
    <row r="6944" spans="2:43" ht="12.75">
      <c r="B6944" s="89"/>
      <c r="C6944" s="89"/>
      <c r="AP6944" s="89"/>
      <c r="AQ6944" s="89"/>
    </row>
    <row r="6945" spans="2:43" ht="12.75">
      <c r="B6945" s="89"/>
      <c r="C6945" s="89"/>
      <c r="AP6945" s="89"/>
      <c r="AQ6945" s="89"/>
    </row>
    <row r="6946" spans="2:43" ht="12.75">
      <c r="B6946" s="89"/>
      <c r="C6946" s="89"/>
      <c r="AP6946" s="89"/>
      <c r="AQ6946" s="89"/>
    </row>
    <row r="6947" spans="2:43" ht="12.75">
      <c r="B6947" s="89"/>
      <c r="C6947" s="89"/>
      <c r="AP6947" s="89"/>
      <c r="AQ6947" s="89"/>
    </row>
    <row r="6948" spans="2:43" ht="12.75">
      <c r="B6948" s="89"/>
      <c r="C6948" s="89"/>
      <c r="AP6948" s="89"/>
      <c r="AQ6948" s="89"/>
    </row>
    <row r="6949" spans="2:43" ht="12.75">
      <c r="B6949" s="89"/>
      <c r="C6949" s="89"/>
      <c r="AP6949" s="89"/>
      <c r="AQ6949" s="89"/>
    </row>
    <row r="6950" spans="2:43" ht="12.75">
      <c r="B6950" s="89"/>
      <c r="C6950" s="89"/>
      <c r="AP6950" s="89"/>
      <c r="AQ6950" s="89"/>
    </row>
    <row r="6951" spans="2:43" ht="12.75">
      <c r="B6951" s="89"/>
      <c r="C6951" s="89"/>
      <c r="AP6951" s="89"/>
      <c r="AQ6951" s="89"/>
    </row>
    <row r="6952" spans="2:43" ht="12.75">
      <c r="B6952" s="89"/>
      <c r="C6952" s="89"/>
      <c r="AP6952" s="89"/>
      <c r="AQ6952" s="89"/>
    </row>
    <row r="6953" spans="2:43" ht="12.75">
      <c r="B6953" s="89"/>
      <c r="C6953" s="89"/>
      <c r="AP6953" s="89"/>
      <c r="AQ6953" s="89"/>
    </row>
    <row r="6954" spans="2:43" ht="12.75">
      <c r="B6954" s="89"/>
      <c r="C6954" s="89"/>
      <c r="AP6954" s="89"/>
      <c r="AQ6954" s="89"/>
    </row>
    <row r="6955" spans="2:43" ht="12.75">
      <c r="B6955" s="89"/>
      <c r="C6955" s="89"/>
      <c r="AP6955" s="89"/>
      <c r="AQ6955" s="89"/>
    </row>
    <row r="6956" spans="2:43" ht="12.75">
      <c r="B6956" s="89"/>
      <c r="C6956" s="89"/>
      <c r="AP6956" s="89"/>
      <c r="AQ6956" s="89"/>
    </row>
    <row r="6957" spans="2:43" ht="12.75">
      <c r="B6957" s="89"/>
      <c r="C6957" s="89"/>
      <c r="AP6957" s="89"/>
      <c r="AQ6957" s="89"/>
    </row>
    <row r="6958" spans="2:43" ht="12.75">
      <c r="B6958" s="89"/>
      <c r="C6958" s="89"/>
      <c r="AP6958" s="89"/>
      <c r="AQ6958" s="89"/>
    </row>
    <row r="6959" spans="2:43" ht="12.75">
      <c r="B6959" s="89"/>
      <c r="C6959" s="89"/>
      <c r="AP6959" s="89"/>
      <c r="AQ6959" s="89"/>
    </row>
    <row r="6960" spans="2:43" ht="12.75">
      <c r="B6960" s="89"/>
      <c r="C6960" s="89"/>
      <c r="AP6960" s="89"/>
      <c r="AQ6960" s="89"/>
    </row>
    <row r="6961" spans="2:43" ht="12.75">
      <c r="B6961" s="89"/>
      <c r="C6961" s="89"/>
      <c r="AP6961" s="89"/>
      <c r="AQ6961" s="89"/>
    </row>
    <row r="6962" spans="2:43" ht="12.75">
      <c r="B6962" s="89"/>
      <c r="C6962" s="89"/>
      <c r="AP6962" s="89"/>
      <c r="AQ6962" s="89"/>
    </row>
    <row r="6963" spans="2:43" ht="12.75">
      <c r="B6963" s="89"/>
      <c r="C6963" s="89"/>
      <c r="AP6963" s="89"/>
      <c r="AQ6963" s="89"/>
    </row>
    <row r="6964" spans="2:43" ht="12.75">
      <c r="B6964" s="89"/>
      <c r="C6964" s="89"/>
      <c r="AP6964" s="89"/>
      <c r="AQ6964" s="89"/>
    </row>
    <row r="6965" spans="2:43" ht="12.75">
      <c r="B6965" s="89"/>
      <c r="C6965" s="89"/>
      <c r="AP6965" s="89"/>
      <c r="AQ6965" s="89"/>
    </row>
    <row r="6966" spans="2:43" ht="12.75">
      <c r="B6966" s="89"/>
      <c r="C6966" s="89"/>
      <c r="AP6966" s="89"/>
      <c r="AQ6966" s="89"/>
    </row>
    <row r="6967" spans="2:43" ht="12.75">
      <c r="B6967" s="89"/>
      <c r="C6967" s="89"/>
      <c r="AP6967" s="89"/>
      <c r="AQ6967" s="89"/>
    </row>
    <row r="6968" spans="2:43" ht="12.75">
      <c r="B6968" s="89"/>
      <c r="C6968" s="89"/>
      <c r="AP6968" s="89"/>
      <c r="AQ6968" s="89"/>
    </row>
    <row r="6969" spans="2:43" ht="12.75">
      <c r="B6969" s="89"/>
      <c r="C6969" s="89"/>
      <c r="AP6969" s="89"/>
      <c r="AQ6969" s="89"/>
    </row>
    <row r="6970" spans="2:43" ht="12.75">
      <c r="B6970" s="89"/>
      <c r="C6970" s="89"/>
      <c r="AP6970" s="89"/>
      <c r="AQ6970" s="89"/>
    </row>
    <row r="6971" spans="2:43" ht="12.75">
      <c r="B6971" s="89"/>
      <c r="C6971" s="89"/>
      <c r="AP6971" s="89"/>
      <c r="AQ6971" s="89"/>
    </row>
    <row r="6972" spans="2:43" ht="12.75">
      <c r="B6972" s="89"/>
      <c r="C6972" s="89"/>
      <c r="AP6972" s="89"/>
      <c r="AQ6972" s="89"/>
    </row>
    <row r="6973" spans="2:43" ht="12.75">
      <c r="B6973" s="89"/>
      <c r="C6973" s="89"/>
      <c r="AP6973" s="89"/>
      <c r="AQ6973" s="89"/>
    </row>
    <row r="6974" spans="2:43" ht="12.75">
      <c r="B6974" s="89"/>
      <c r="C6974" s="89"/>
      <c r="AP6974" s="89"/>
      <c r="AQ6974" s="89"/>
    </row>
    <row r="6975" spans="2:43" ht="12.75">
      <c r="B6975" s="89"/>
      <c r="C6975" s="89"/>
      <c r="AP6975" s="89"/>
      <c r="AQ6975" s="89"/>
    </row>
    <row r="6976" spans="2:43" ht="12.75">
      <c r="B6976" s="89"/>
      <c r="C6976" s="89"/>
      <c r="AP6976" s="89"/>
      <c r="AQ6976" s="89"/>
    </row>
    <row r="6977" spans="2:43" ht="12.75">
      <c r="B6977" s="89"/>
      <c r="C6977" s="89"/>
      <c r="AP6977" s="89"/>
      <c r="AQ6977" s="89"/>
    </row>
    <row r="6978" spans="2:43" ht="12.75">
      <c r="B6978" s="89"/>
      <c r="C6978" s="89"/>
      <c r="AP6978" s="89"/>
      <c r="AQ6978" s="89"/>
    </row>
    <row r="6979" spans="2:43" ht="12.75">
      <c r="B6979" s="89"/>
      <c r="C6979" s="89"/>
      <c r="AP6979" s="89"/>
      <c r="AQ6979" s="89"/>
    </row>
    <row r="6980" spans="2:43" ht="12.75">
      <c r="B6980" s="89"/>
      <c r="C6980" s="89"/>
      <c r="AP6980" s="89"/>
      <c r="AQ6980" s="89"/>
    </row>
    <row r="6981" spans="2:43" ht="12.75">
      <c r="B6981" s="89"/>
      <c r="C6981" s="89"/>
      <c r="AP6981" s="89"/>
      <c r="AQ6981" s="89"/>
    </row>
    <row r="6982" spans="2:43" ht="12.75">
      <c r="B6982" s="89"/>
      <c r="C6982" s="89"/>
      <c r="AP6982" s="89"/>
      <c r="AQ6982" s="89"/>
    </row>
    <row r="6983" spans="2:43" ht="12.75">
      <c r="B6983" s="89"/>
      <c r="C6983" s="89"/>
      <c r="AP6983" s="89"/>
      <c r="AQ6983" s="89"/>
    </row>
    <row r="6984" spans="2:43" ht="12.75">
      <c r="B6984" s="89"/>
      <c r="C6984" s="89"/>
      <c r="AP6984" s="89"/>
      <c r="AQ6984" s="89"/>
    </row>
    <row r="6985" spans="2:43" ht="12.75">
      <c r="B6985" s="89"/>
      <c r="C6985" s="89"/>
      <c r="AP6985" s="89"/>
      <c r="AQ6985" s="89"/>
    </row>
    <row r="6986" spans="2:43" ht="12.75">
      <c r="B6986" s="89"/>
      <c r="C6986" s="89"/>
      <c r="AP6986" s="89"/>
      <c r="AQ6986" s="89"/>
    </row>
    <row r="6987" spans="2:43" ht="12.75">
      <c r="B6987" s="89"/>
      <c r="C6987" s="89"/>
      <c r="AP6987" s="89"/>
      <c r="AQ6987" s="89"/>
    </row>
    <row r="6988" spans="2:43" ht="12.75">
      <c r="B6988" s="89"/>
      <c r="C6988" s="89"/>
      <c r="AP6988" s="89"/>
      <c r="AQ6988" s="89"/>
    </row>
    <row r="6989" spans="2:43" ht="12.75">
      <c r="B6989" s="89"/>
      <c r="C6989" s="89"/>
      <c r="AP6989" s="89"/>
      <c r="AQ6989" s="89"/>
    </row>
    <row r="6990" spans="2:43" ht="12.75">
      <c r="B6990" s="89"/>
      <c r="C6990" s="89"/>
      <c r="AP6990" s="89"/>
      <c r="AQ6990" s="89"/>
    </row>
    <row r="6991" spans="2:43" ht="12.75">
      <c r="B6991" s="89"/>
      <c r="C6991" s="89"/>
      <c r="AP6991" s="89"/>
      <c r="AQ6991" s="89"/>
    </row>
    <row r="6992" spans="2:43" ht="12.75">
      <c r="B6992" s="89"/>
      <c r="C6992" s="89"/>
      <c r="AP6992" s="89"/>
      <c r="AQ6992" s="89"/>
    </row>
    <row r="6993" spans="2:43" ht="12.75">
      <c r="B6993" s="89"/>
      <c r="C6993" s="89"/>
      <c r="AP6993" s="89"/>
      <c r="AQ6993" s="89"/>
    </row>
    <row r="6994" spans="2:43" ht="12.75">
      <c r="B6994" s="89"/>
      <c r="C6994" s="89"/>
      <c r="AP6994" s="89"/>
      <c r="AQ6994" s="89"/>
    </row>
    <row r="6995" spans="2:43" ht="12.75">
      <c r="B6995" s="89"/>
      <c r="C6995" s="89"/>
      <c r="AP6995" s="89"/>
      <c r="AQ6995" s="89"/>
    </row>
    <row r="6996" spans="2:43" ht="12.75">
      <c r="B6996" s="89"/>
      <c r="C6996" s="89"/>
      <c r="AP6996" s="89"/>
      <c r="AQ6996" s="89"/>
    </row>
    <row r="6997" spans="2:43" ht="12.75">
      <c r="B6997" s="89"/>
      <c r="C6997" s="89"/>
      <c r="AP6997" s="89"/>
      <c r="AQ6997" s="89"/>
    </row>
    <row r="6998" spans="2:43" ht="12.75">
      <c r="B6998" s="89"/>
      <c r="C6998" s="89"/>
      <c r="AP6998" s="89"/>
      <c r="AQ6998" s="89"/>
    </row>
    <row r="6999" spans="2:43" ht="12.75">
      <c r="B6999" s="89"/>
      <c r="C6999" s="89"/>
      <c r="AP6999" s="89"/>
      <c r="AQ6999" s="89"/>
    </row>
    <row r="7000" spans="2:43" ht="12.75">
      <c r="B7000" s="89"/>
      <c r="C7000" s="89"/>
      <c r="AP7000" s="89"/>
      <c r="AQ7000" s="89"/>
    </row>
    <row r="7001" spans="2:43" ht="12.75">
      <c r="B7001" s="89"/>
      <c r="C7001" s="89"/>
      <c r="AP7001" s="89"/>
      <c r="AQ7001" s="89"/>
    </row>
    <row r="7002" spans="2:43" ht="12.75">
      <c r="B7002" s="89"/>
      <c r="C7002" s="89"/>
      <c r="AP7002" s="89"/>
      <c r="AQ7002" s="89"/>
    </row>
    <row r="7003" spans="2:43" ht="12.75">
      <c r="B7003" s="89"/>
      <c r="C7003" s="89"/>
      <c r="AP7003" s="89"/>
      <c r="AQ7003" s="89"/>
    </row>
    <row r="7004" spans="2:43" ht="12.75">
      <c r="B7004" s="89"/>
      <c r="C7004" s="89"/>
      <c r="AP7004" s="89"/>
      <c r="AQ7004" s="89"/>
    </row>
    <row r="7005" spans="2:43" ht="12.75">
      <c r="B7005" s="89"/>
      <c r="C7005" s="89"/>
      <c r="AP7005" s="89"/>
      <c r="AQ7005" s="89"/>
    </row>
    <row r="7006" spans="2:43" ht="12.75">
      <c r="B7006" s="89"/>
      <c r="C7006" s="89"/>
      <c r="AP7006" s="89"/>
      <c r="AQ7006" s="89"/>
    </row>
    <row r="7007" spans="2:43" ht="12.75">
      <c r="B7007" s="89"/>
      <c r="C7007" s="89"/>
      <c r="AP7007" s="89"/>
      <c r="AQ7007" s="89"/>
    </row>
    <row r="7008" spans="2:43" ht="12.75">
      <c r="B7008" s="89"/>
      <c r="C7008" s="89"/>
      <c r="AP7008" s="89"/>
      <c r="AQ7008" s="89"/>
    </row>
    <row r="7009" spans="2:43" ht="12.75">
      <c r="B7009" s="89"/>
      <c r="C7009" s="89"/>
      <c r="AP7009" s="89"/>
      <c r="AQ7009" s="89"/>
    </row>
    <row r="7010" spans="2:43" ht="12.75">
      <c r="B7010" s="89"/>
      <c r="C7010" s="89"/>
      <c r="AP7010" s="89"/>
      <c r="AQ7010" s="89"/>
    </row>
    <row r="7011" spans="2:43" ht="12.75">
      <c r="B7011" s="89"/>
      <c r="C7011" s="89"/>
      <c r="AP7011" s="89"/>
      <c r="AQ7011" s="89"/>
    </row>
    <row r="7012" spans="2:43" ht="12.75">
      <c r="B7012" s="89"/>
      <c r="C7012" s="89"/>
      <c r="AP7012" s="89"/>
      <c r="AQ7012" s="89"/>
    </row>
    <row r="7013" spans="2:43" ht="12.75">
      <c r="B7013" s="89"/>
      <c r="C7013" s="89"/>
      <c r="AP7013" s="89"/>
      <c r="AQ7013" s="89"/>
    </row>
    <row r="7014" spans="2:43" ht="12.75">
      <c r="B7014" s="89"/>
      <c r="C7014" s="89"/>
      <c r="AP7014" s="89"/>
      <c r="AQ7014" s="89"/>
    </row>
    <row r="7015" spans="2:43" ht="12.75">
      <c r="B7015" s="89"/>
      <c r="C7015" s="89"/>
      <c r="AP7015" s="89"/>
      <c r="AQ7015" s="89"/>
    </row>
    <row r="7016" spans="2:43" ht="12.75">
      <c r="B7016" s="89"/>
      <c r="C7016" s="89"/>
      <c r="AP7016" s="89"/>
      <c r="AQ7016" s="89"/>
    </row>
    <row r="7017" spans="2:43" ht="12.75">
      <c r="B7017" s="89"/>
      <c r="C7017" s="89"/>
      <c r="AP7017" s="89"/>
      <c r="AQ7017" s="89"/>
    </row>
    <row r="7018" spans="2:43" ht="12.75">
      <c r="B7018" s="89"/>
      <c r="C7018" s="89"/>
      <c r="AP7018" s="89"/>
      <c r="AQ7018" s="89"/>
    </row>
    <row r="7019" spans="2:43" ht="12.75">
      <c r="B7019" s="89"/>
      <c r="C7019" s="89"/>
      <c r="AP7019" s="89"/>
      <c r="AQ7019" s="89"/>
    </row>
    <row r="7020" spans="2:43" ht="12.75">
      <c r="B7020" s="89"/>
      <c r="C7020" s="89"/>
      <c r="AP7020" s="89"/>
      <c r="AQ7020" s="89"/>
    </row>
    <row r="7021" spans="2:43" ht="12.75">
      <c r="B7021" s="89"/>
      <c r="C7021" s="89"/>
      <c r="AP7021" s="89"/>
      <c r="AQ7021" s="89"/>
    </row>
    <row r="7022" spans="2:43" ht="12.75">
      <c r="B7022" s="89"/>
      <c r="C7022" s="89"/>
      <c r="AP7022" s="89"/>
      <c r="AQ7022" s="89"/>
    </row>
    <row r="7023" spans="2:43" ht="12.75">
      <c r="B7023" s="89"/>
      <c r="C7023" s="89"/>
      <c r="AP7023" s="89"/>
      <c r="AQ7023" s="89"/>
    </row>
    <row r="7024" spans="2:43" ht="12.75">
      <c r="B7024" s="89"/>
      <c r="C7024" s="89"/>
      <c r="AP7024" s="89"/>
      <c r="AQ7024" s="89"/>
    </row>
    <row r="7025" spans="2:43" ht="12.75">
      <c r="B7025" s="89"/>
      <c r="C7025" s="89"/>
      <c r="AP7025" s="89"/>
      <c r="AQ7025" s="89"/>
    </row>
    <row r="7026" spans="2:43" ht="12.75">
      <c r="B7026" s="89"/>
      <c r="C7026" s="89"/>
      <c r="AP7026" s="89"/>
      <c r="AQ7026" s="89"/>
    </row>
    <row r="7027" spans="2:43" ht="12.75">
      <c r="B7027" s="89"/>
      <c r="C7027" s="89"/>
      <c r="AP7027" s="89"/>
      <c r="AQ7027" s="89"/>
    </row>
    <row r="7028" spans="2:43" ht="12.75">
      <c r="B7028" s="89"/>
      <c r="C7028" s="89"/>
      <c r="AP7028" s="89"/>
      <c r="AQ7028" s="89"/>
    </row>
    <row r="7029" spans="2:43" ht="12.75">
      <c r="B7029" s="89"/>
      <c r="C7029" s="89"/>
      <c r="AP7029" s="89"/>
      <c r="AQ7029" s="89"/>
    </row>
    <row r="7030" spans="2:43" ht="12.75">
      <c r="B7030" s="89"/>
      <c r="C7030" s="89"/>
      <c r="AP7030" s="89"/>
      <c r="AQ7030" s="89"/>
    </row>
    <row r="7031" spans="2:43" ht="12.75">
      <c r="B7031" s="89"/>
      <c r="C7031" s="89"/>
      <c r="AP7031" s="89"/>
      <c r="AQ7031" s="89"/>
    </row>
    <row r="7032" spans="2:43" ht="12.75">
      <c r="B7032" s="89"/>
      <c r="C7032" s="89"/>
      <c r="AP7032" s="89"/>
      <c r="AQ7032" s="89"/>
    </row>
    <row r="7033" spans="2:43" ht="12.75">
      <c r="B7033" s="89"/>
      <c r="C7033" s="89"/>
      <c r="AP7033" s="89"/>
      <c r="AQ7033" s="89"/>
    </row>
    <row r="7034" spans="2:43" ht="12.75">
      <c r="B7034" s="89"/>
      <c r="C7034" s="89"/>
      <c r="AP7034" s="89"/>
      <c r="AQ7034" s="89"/>
    </row>
    <row r="7035" spans="2:43" ht="12.75">
      <c r="B7035" s="89"/>
      <c r="C7035" s="89"/>
      <c r="AP7035" s="89"/>
      <c r="AQ7035" s="89"/>
    </row>
    <row r="7036" spans="2:43" ht="12.75">
      <c r="B7036" s="89"/>
      <c r="C7036" s="89"/>
      <c r="AP7036" s="89"/>
      <c r="AQ7036" s="89"/>
    </row>
    <row r="7037" spans="2:43" ht="12.75">
      <c r="B7037" s="89"/>
      <c r="C7037" s="89"/>
      <c r="AP7037" s="89"/>
      <c r="AQ7037" s="89"/>
    </row>
    <row r="7038" spans="2:43" ht="12.75">
      <c r="B7038" s="89"/>
      <c r="C7038" s="89"/>
      <c r="AP7038" s="89"/>
      <c r="AQ7038" s="89"/>
    </row>
    <row r="7039" spans="2:43" ht="12.75">
      <c r="B7039" s="89"/>
      <c r="C7039" s="89"/>
      <c r="AP7039" s="89"/>
      <c r="AQ7039" s="89"/>
    </row>
    <row r="7040" spans="2:43" ht="12.75">
      <c r="B7040" s="89"/>
      <c r="C7040" s="89"/>
      <c r="AP7040" s="89"/>
      <c r="AQ7040" s="89"/>
    </row>
    <row r="7041" spans="2:43" ht="12.75">
      <c r="B7041" s="89"/>
      <c r="C7041" s="89"/>
      <c r="AP7041" s="89"/>
      <c r="AQ7041" s="89"/>
    </row>
    <row r="7042" spans="2:43" ht="12.75">
      <c r="B7042" s="89"/>
      <c r="C7042" s="89"/>
      <c r="AP7042" s="89"/>
      <c r="AQ7042" s="89"/>
    </row>
    <row r="7043" spans="2:43" ht="12.75">
      <c r="B7043" s="89"/>
      <c r="C7043" s="89"/>
      <c r="AP7043" s="89"/>
      <c r="AQ7043" s="89"/>
    </row>
    <row r="7044" spans="2:43" ht="12.75">
      <c r="B7044" s="89"/>
      <c r="C7044" s="89"/>
      <c r="AP7044" s="89"/>
      <c r="AQ7044" s="89"/>
    </row>
    <row r="7045" spans="2:43" ht="12.75">
      <c r="B7045" s="89"/>
      <c r="C7045" s="89"/>
      <c r="AP7045" s="89"/>
      <c r="AQ7045" s="89"/>
    </row>
    <row r="7046" spans="2:43" ht="12.75">
      <c r="B7046" s="89"/>
      <c r="C7046" s="89"/>
      <c r="AP7046" s="89"/>
      <c r="AQ7046" s="89"/>
    </row>
    <row r="7047" spans="2:43" ht="12.75">
      <c r="B7047" s="89"/>
      <c r="C7047" s="89"/>
      <c r="AP7047" s="89"/>
      <c r="AQ7047" s="89"/>
    </row>
    <row r="7048" spans="2:43" ht="12.75">
      <c r="B7048" s="89"/>
      <c r="C7048" s="89"/>
      <c r="AP7048" s="89"/>
      <c r="AQ7048" s="89"/>
    </row>
    <row r="7049" spans="2:43" ht="12.75">
      <c r="B7049" s="89"/>
      <c r="C7049" s="89"/>
      <c r="AP7049" s="89"/>
      <c r="AQ7049" s="89"/>
    </row>
    <row r="7050" spans="2:43" ht="12.75">
      <c r="B7050" s="89"/>
      <c r="C7050" s="89"/>
      <c r="AP7050" s="89"/>
      <c r="AQ7050" s="89"/>
    </row>
    <row r="7051" spans="2:43" ht="12.75">
      <c r="B7051" s="89"/>
      <c r="C7051" s="89"/>
      <c r="AP7051" s="89"/>
      <c r="AQ7051" s="89"/>
    </row>
    <row r="7052" spans="2:43" ht="12.75">
      <c r="B7052" s="89"/>
      <c r="C7052" s="89"/>
      <c r="AP7052" s="89"/>
      <c r="AQ7052" s="89"/>
    </row>
    <row r="7053" spans="2:43" ht="12.75">
      <c r="B7053" s="89"/>
      <c r="C7053" s="89"/>
      <c r="AP7053" s="89"/>
      <c r="AQ7053" s="89"/>
    </row>
    <row r="7054" spans="2:43" ht="12.75">
      <c r="B7054" s="89"/>
      <c r="C7054" s="89"/>
      <c r="AP7054" s="89"/>
      <c r="AQ7054" s="89"/>
    </row>
    <row r="7055" spans="2:43" ht="12.75">
      <c r="B7055" s="89"/>
      <c r="C7055" s="89"/>
      <c r="AP7055" s="89"/>
      <c r="AQ7055" s="89"/>
    </row>
    <row r="7056" spans="2:43" ht="12.75">
      <c r="B7056" s="89"/>
      <c r="C7056" s="89"/>
      <c r="AP7056" s="89"/>
      <c r="AQ7056" s="89"/>
    </row>
    <row r="7057" spans="2:43" ht="12.75">
      <c r="B7057" s="89"/>
      <c r="C7057" s="89"/>
      <c r="AP7057" s="89"/>
      <c r="AQ7057" s="89"/>
    </row>
    <row r="7058" spans="2:43" ht="12.75">
      <c r="B7058" s="89"/>
      <c r="C7058" s="89"/>
      <c r="AP7058" s="89"/>
      <c r="AQ7058" s="89"/>
    </row>
    <row r="7059" spans="2:43" ht="12.75">
      <c r="B7059" s="89"/>
      <c r="C7059" s="89"/>
      <c r="AP7059" s="89"/>
      <c r="AQ7059" s="89"/>
    </row>
    <row r="7060" spans="2:43" ht="12.75">
      <c r="B7060" s="89"/>
      <c r="C7060" s="89"/>
      <c r="AP7060" s="89"/>
      <c r="AQ7060" s="89"/>
    </row>
    <row r="7061" spans="2:43" ht="12.75">
      <c r="B7061" s="89"/>
      <c r="C7061" s="89"/>
      <c r="AP7061" s="89"/>
      <c r="AQ7061" s="89"/>
    </row>
    <row r="7062" spans="2:43" ht="12.75">
      <c r="B7062" s="89"/>
      <c r="C7062" s="89"/>
      <c r="AP7062" s="89"/>
      <c r="AQ7062" s="89"/>
    </row>
    <row r="7063" spans="2:43" ht="12.75">
      <c r="B7063" s="89"/>
      <c r="C7063" s="89"/>
      <c r="AP7063" s="89"/>
      <c r="AQ7063" s="89"/>
    </row>
    <row r="7064" spans="2:43" ht="12.75">
      <c r="B7064" s="89"/>
      <c r="C7064" s="89"/>
      <c r="AP7064" s="89"/>
      <c r="AQ7064" s="89"/>
    </row>
    <row r="7065" spans="2:43" ht="12.75">
      <c r="B7065" s="89"/>
      <c r="C7065" s="89"/>
      <c r="AP7065" s="89"/>
      <c r="AQ7065" s="89"/>
    </row>
    <row r="7066" spans="2:43" ht="12.75">
      <c r="B7066" s="89"/>
      <c r="C7066" s="89"/>
      <c r="AP7066" s="89"/>
      <c r="AQ7066" s="89"/>
    </row>
    <row r="7067" spans="2:43" ht="12.75">
      <c r="B7067" s="89"/>
      <c r="C7067" s="89"/>
      <c r="AP7067" s="89"/>
      <c r="AQ7067" s="89"/>
    </row>
    <row r="7068" spans="2:43" ht="12.75">
      <c r="B7068" s="89"/>
      <c r="C7068" s="89"/>
      <c r="AP7068" s="89"/>
      <c r="AQ7068" s="89"/>
    </row>
    <row r="7069" spans="2:43" ht="12.75">
      <c r="B7069" s="89"/>
      <c r="C7069" s="89"/>
      <c r="AP7069" s="89"/>
      <c r="AQ7069" s="89"/>
    </row>
    <row r="7070" spans="2:43" ht="12.75">
      <c r="B7070" s="89"/>
      <c r="C7070" s="89"/>
      <c r="AP7070" s="89"/>
      <c r="AQ7070" s="89"/>
    </row>
    <row r="7071" spans="2:43" ht="12.75">
      <c r="B7071" s="89"/>
      <c r="C7071" s="89"/>
      <c r="AP7071" s="89"/>
      <c r="AQ7071" s="89"/>
    </row>
    <row r="7072" spans="2:43" ht="12.75">
      <c r="B7072" s="89"/>
      <c r="C7072" s="89"/>
      <c r="AP7072" s="89"/>
      <c r="AQ7072" s="89"/>
    </row>
    <row r="7073" spans="2:43" ht="12.75">
      <c r="B7073" s="89"/>
      <c r="C7073" s="89"/>
      <c r="AP7073" s="89"/>
      <c r="AQ7073" s="89"/>
    </row>
    <row r="7074" spans="2:43" ht="12.75">
      <c r="B7074" s="89"/>
      <c r="C7074" s="89"/>
      <c r="AP7074" s="89"/>
      <c r="AQ7074" s="89"/>
    </row>
    <row r="7075" spans="2:43" ht="12.75">
      <c r="B7075" s="89"/>
      <c r="C7075" s="89"/>
      <c r="AP7075" s="89"/>
      <c r="AQ7075" s="89"/>
    </row>
    <row r="7076" spans="2:43" ht="12.75">
      <c r="B7076" s="89"/>
      <c r="C7076" s="89"/>
      <c r="AP7076" s="89"/>
      <c r="AQ7076" s="89"/>
    </row>
    <row r="7077" spans="2:43" ht="12.75">
      <c r="B7077" s="89"/>
      <c r="C7077" s="89"/>
      <c r="AP7077" s="89"/>
      <c r="AQ7077" s="89"/>
    </row>
    <row r="7078" spans="2:43" ht="12.75">
      <c r="B7078" s="89"/>
      <c r="C7078" s="89"/>
      <c r="AP7078" s="89"/>
      <c r="AQ7078" s="89"/>
    </row>
    <row r="7079" spans="2:43" ht="12.75">
      <c r="B7079" s="89"/>
      <c r="C7079" s="89"/>
      <c r="AP7079" s="89"/>
      <c r="AQ7079" s="89"/>
    </row>
    <row r="7080" spans="2:43" ht="12.75">
      <c r="B7080" s="89"/>
      <c r="C7080" s="89"/>
      <c r="AP7080" s="89"/>
      <c r="AQ7080" s="89"/>
    </row>
    <row r="7081" spans="2:43" ht="12.75">
      <c r="B7081" s="89"/>
      <c r="C7081" s="89"/>
      <c r="AP7081" s="89"/>
      <c r="AQ7081" s="89"/>
    </row>
    <row r="7082" spans="2:43" ht="12.75">
      <c r="B7082" s="89"/>
      <c r="C7082" s="89"/>
      <c r="AP7082" s="89"/>
      <c r="AQ7082" s="89"/>
    </row>
    <row r="7083" spans="2:43" ht="12.75">
      <c r="B7083" s="89"/>
      <c r="C7083" s="89"/>
      <c r="AP7083" s="89"/>
      <c r="AQ7083" s="89"/>
    </row>
    <row r="7084" spans="2:43" ht="12.75">
      <c r="B7084" s="89"/>
      <c r="C7084" s="89"/>
      <c r="AP7084" s="89"/>
      <c r="AQ7084" s="89"/>
    </row>
    <row r="7085" spans="2:43" ht="12.75">
      <c r="B7085" s="89"/>
      <c r="C7085" s="89"/>
      <c r="AP7085" s="89"/>
      <c r="AQ7085" s="89"/>
    </row>
    <row r="7086" spans="2:43" ht="12.75">
      <c r="B7086" s="89"/>
      <c r="C7086" s="89"/>
      <c r="AP7086" s="89"/>
      <c r="AQ7086" s="89"/>
    </row>
    <row r="7087" spans="2:43" ht="12.75">
      <c r="B7087" s="89"/>
      <c r="C7087" s="89"/>
      <c r="AP7087" s="89"/>
      <c r="AQ7087" s="89"/>
    </row>
    <row r="7088" spans="2:43" ht="12.75">
      <c r="B7088" s="89"/>
      <c r="C7088" s="89"/>
      <c r="AP7088" s="89"/>
      <c r="AQ7088" s="89"/>
    </row>
    <row r="7089" spans="2:43" ht="12.75">
      <c r="B7089" s="89"/>
      <c r="C7089" s="89"/>
      <c r="AP7089" s="89"/>
      <c r="AQ7089" s="89"/>
    </row>
    <row r="7090" spans="2:43" ht="12.75">
      <c r="B7090" s="89"/>
      <c r="C7090" s="89"/>
      <c r="AP7090" s="89"/>
      <c r="AQ7090" s="89"/>
    </row>
    <row r="7091" spans="2:43" ht="12.75">
      <c r="B7091" s="89"/>
      <c r="C7091" s="89"/>
      <c r="AP7091" s="89"/>
      <c r="AQ7091" s="89"/>
    </row>
    <row r="7092" spans="2:43" ht="12.75">
      <c r="B7092" s="89"/>
      <c r="C7092" s="89"/>
      <c r="AP7092" s="89"/>
      <c r="AQ7092" s="89"/>
    </row>
    <row r="7093" spans="2:43" ht="12.75">
      <c r="B7093" s="89"/>
      <c r="C7093" s="89"/>
      <c r="AP7093" s="89"/>
      <c r="AQ7093" s="89"/>
    </row>
    <row r="7094" spans="2:43" ht="12.75">
      <c r="B7094" s="89"/>
      <c r="C7094" s="89"/>
      <c r="AP7094" s="89"/>
      <c r="AQ7094" s="89"/>
    </row>
    <row r="7095" spans="2:43" ht="12.75">
      <c r="B7095" s="89"/>
      <c r="C7095" s="89"/>
      <c r="AP7095" s="89"/>
      <c r="AQ7095" s="89"/>
    </row>
    <row r="7096" spans="2:43" ht="12.75">
      <c r="B7096" s="89"/>
      <c r="C7096" s="89"/>
      <c r="AP7096" s="89"/>
      <c r="AQ7096" s="89"/>
    </row>
    <row r="7097" spans="2:43" ht="12.75">
      <c r="B7097" s="89"/>
      <c r="C7097" s="89"/>
      <c r="AP7097" s="89"/>
      <c r="AQ7097" s="89"/>
    </row>
    <row r="7098" spans="2:43" ht="12.75">
      <c r="B7098" s="89"/>
      <c r="C7098" s="89"/>
      <c r="AP7098" s="89"/>
      <c r="AQ7098" s="89"/>
    </row>
    <row r="7099" spans="2:43" ht="12.75">
      <c r="B7099" s="89"/>
      <c r="C7099" s="89"/>
      <c r="AP7099" s="89"/>
      <c r="AQ7099" s="89"/>
    </row>
    <row r="7100" spans="2:43" ht="12.75">
      <c r="B7100" s="89"/>
      <c r="C7100" s="89"/>
      <c r="AP7100" s="89"/>
      <c r="AQ7100" s="89"/>
    </row>
    <row r="7101" spans="2:43" ht="12.75">
      <c r="B7101" s="89"/>
      <c r="C7101" s="89"/>
      <c r="AP7101" s="89"/>
      <c r="AQ7101" s="89"/>
    </row>
    <row r="7102" spans="2:43" ht="12.75">
      <c r="B7102" s="89"/>
      <c r="C7102" s="89"/>
      <c r="AP7102" s="89"/>
      <c r="AQ7102" s="89"/>
    </row>
    <row r="7103" spans="2:43" ht="12.75">
      <c r="B7103" s="89"/>
      <c r="C7103" s="89"/>
      <c r="AP7103" s="89"/>
      <c r="AQ7103" s="89"/>
    </row>
    <row r="7104" spans="2:43" ht="12.75">
      <c r="B7104" s="89"/>
      <c r="C7104" s="89"/>
      <c r="AP7104" s="89"/>
      <c r="AQ7104" s="89"/>
    </row>
    <row r="7105" spans="2:43" ht="12.75">
      <c r="B7105" s="89"/>
      <c r="C7105" s="89"/>
      <c r="AP7105" s="89"/>
      <c r="AQ7105" s="89"/>
    </row>
    <row r="7106" spans="2:43" ht="12.75">
      <c r="B7106" s="89"/>
      <c r="C7106" s="89"/>
      <c r="AP7106" s="89"/>
      <c r="AQ7106" s="89"/>
    </row>
    <row r="7107" spans="2:43" ht="12.75">
      <c r="B7107" s="89"/>
      <c r="C7107" s="89"/>
      <c r="AP7107" s="89"/>
      <c r="AQ7107" s="89"/>
    </row>
    <row r="7108" spans="2:43" ht="12.75">
      <c r="B7108" s="89"/>
      <c r="C7108" s="89"/>
      <c r="AP7108" s="89"/>
      <c r="AQ7108" s="89"/>
    </row>
    <row r="7109" spans="2:43" ht="12.75">
      <c r="B7109" s="89"/>
      <c r="C7109" s="89"/>
      <c r="AP7109" s="89"/>
      <c r="AQ7109" s="89"/>
    </row>
    <row r="7110" spans="2:43" ht="12.75">
      <c r="B7110" s="89"/>
      <c r="C7110" s="89"/>
      <c r="AP7110" s="89"/>
      <c r="AQ7110" s="89"/>
    </row>
    <row r="7111" spans="2:43" ht="12.75">
      <c r="B7111" s="89"/>
      <c r="C7111" s="89"/>
      <c r="AP7111" s="89"/>
      <c r="AQ7111" s="89"/>
    </row>
    <row r="7112" spans="2:43" ht="12.75">
      <c r="B7112" s="89"/>
      <c r="C7112" s="89"/>
      <c r="AP7112" s="89"/>
      <c r="AQ7112" s="89"/>
    </row>
    <row r="7113" spans="2:43" ht="12.75">
      <c r="B7113" s="89"/>
      <c r="C7113" s="89"/>
      <c r="AP7113" s="89"/>
      <c r="AQ7113" s="89"/>
    </row>
    <row r="7114" spans="2:43" ht="12.75">
      <c r="B7114" s="89"/>
      <c r="C7114" s="89"/>
      <c r="AP7114" s="89"/>
      <c r="AQ7114" s="89"/>
    </row>
    <row r="7115" spans="2:43" ht="12.75">
      <c r="B7115" s="89"/>
      <c r="C7115" s="89"/>
      <c r="AP7115" s="89"/>
      <c r="AQ7115" s="89"/>
    </row>
    <row r="7116" spans="2:43" ht="12.75">
      <c r="B7116" s="89"/>
      <c r="C7116" s="89"/>
      <c r="AP7116" s="89"/>
      <c r="AQ7116" s="89"/>
    </row>
    <row r="7117" spans="2:43" ht="12.75">
      <c r="B7117" s="89"/>
      <c r="C7117" s="89"/>
      <c r="AP7117" s="89"/>
      <c r="AQ7117" s="89"/>
    </row>
    <row r="7118" spans="2:43" ht="12.75">
      <c r="B7118" s="89"/>
      <c r="C7118" s="89"/>
      <c r="AP7118" s="89"/>
      <c r="AQ7118" s="89"/>
    </row>
    <row r="7119" spans="2:43" ht="12.75">
      <c r="B7119" s="89"/>
      <c r="C7119" s="89"/>
      <c r="AP7119" s="89"/>
      <c r="AQ7119" s="89"/>
    </row>
    <row r="7120" spans="2:43" ht="12.75">
      <c r="B7120" s="89"/>
      <c r="C7120" s="89"/>
      <c r="AP7120" s="89"/>
      <c r="AQ7120" s="89"/>
    </row>
    <row r="7121" spans="2:43" ht="12.75">
      <c r="B7121" s="89"/>
      <c r="C7121" s="89"/>
      <c r="AP7121" s="89"/>
      <c r="AQ7121" s="89"/>
    </row>
    <row r="7122" spans="2:43" ht="12.75">
      <c r="B7122" s="89"/>
      <c r="C7122" s="89"/>
      <c r="AP7122" s="89"/>
      <c r="AQ7122" s="89"/>
    </row>
    <row r="7123" spans="2:43" ht="12.75">
      <c r="B7123" s="89"/>
      <c r="C7123" s="89"/>
      <c r="AP7123" s="89"/>
      <c r="AQ7123" s="89"/>
    </row>
    <row r="7124" spans="2:43" ht="12.75">
      <c r="B7124" s="89"/>
      <c r="C7124" s="89"/>
      <c r="AP7124" s="89"/>
      <c r="AQ7124" s="89"/>
    </row>
    <row r="7125" spans="2:43" ht="12.75">
      <c r="B7125" s="89"/>
      <c r="C7125" s="89"/>
      <c r="AP7125" s="89"/>
      <c r="AQ7125" s="89"/>
    </row>
    <row r="7126" spans="2:43" ht="12.75">
      <c r="B7126" s="89"/>
      <c r="C7126" s="89"/>
      <c r="AP7126" s="89"/>
      <c r="AQ7126" s="89"/>
    </row>
    <row r="7127" spans="2:43" ht="12.75">
      <c r="B7127" s="89"/>
      <c r="C7127" s="89"/>
      <c r="AP7127" s="89"/>
      <c r="AQ7127" s="89"/>
    </row>
    <row r="7128" spans="2:43" ht="12.75">
      <c r="B7128" s="89"/>
      <c r="C7128" s="89"/>
      <c r="AP7128" s="89"/>
      <c r="AQ7128" s="89"/>
    </row>
    <row r="7129" spans="2:43" ht="12.75">
      <c r="B7129" s="89"/>
      <c r="C7129" s="89"/>
      <c r="AP7129" s="89"/>
      <c r="AQ7129" s="89"/>
    </row>
    <row r="7130" spans="2:43" ht="12.75">
      <c r="B7130" s="89"/>
      <c r="C7130" s="89"/>
      <c r="AP7130" s="89"/>
      <c r="AQ7130" s="89"/>
    </row>
    <row r="7131" spans="2:43" ht="12.75">
      <c r="B7131" s="89"/>
      <c r="C7131" s="89"/>
      <c r="AP7131" s="89"/>
      <c r="AQ7131" s="89"/>
    </row>
    <row r="7132" spans="2:43" ht="12.75">
      <c r="B7132" s="89"/>
      <c r="C7132" s="89"/>
      <c r="AP7132" s="89"/>
      <c r="AQ7132" s="89"/>
    </row>
    <row r="7133" spans="2:43" ht="12.75">
      <c r="B7133" s="89"/>
      <c r="C7133" s="89"/>
      <c r="AP7133" s="89"/>
      <c r="AQ7133" s="89"/>
    </row>
    <row r="7134" spans="2:43" ht="12.75">
      <c r="B7134" s="89"/>
      <c r="C7134" s="89"/>
      <c r="AP7134" s="89"/>
      <c r="AQ7134" s="89"/>
    </row>
    <row r="7135" spans="2:43" ht="12.75">
      <c r="B7135" s="89"/>
      <c r="C7135" s="89"/>
      <c r="AP7135" s="89"/>
      <c r="AQ7135" s="89"/>
    </row>
    <row r="7136" spans="2:43" ht="12.75">
      <c r="B7136" s="89"/>
      <c r="C7136" s="89"/>
      <c r="AP7136" s="89"/>
      <c r="AQ7136" s="89"/>
    </row>
    <row r="7137" spans="2:43" ht="12.75">
      <c r="B7137" s="89"/>
      <c r="C7137" s="89"/>
      <c r="AP7137" s="89"/>
      <c r="AQ7137" s="89"/>
    </row>
    <row r="7138" spans="2:43" ht="12.75">
      <c r="B7138" s="89"/>
      <c r="C7138" s="89"/>
      <c r="AP7138" s="89"/>
      <c r="AQ7138" s="89"/>
    </row>
    <row r="7139" spans="2:43" ht="12.75">
      <c r="B7139" s="89"/>
      <c r="C7139" s="89"/>
      <c r="AP7139" s="89"/>
      <c r="AQ7139" s="89"/>
    </row>
    <row r="7140" spans="2:43" ht="12.75">
      <c r="B7140" s="89"/>
      <c r="C7140" s="89"/>
      <c r="AP7140" s="89"/>
      <c r="AQ7140" s="89"/>
    </row>
    <row r="7141" spans="2:43" ht="12.75">
      <c r="B7141" s="89"/>
      <c r="C7141" s="89"/>
      <c r="AP7141" s="89"/>
      <c r="AQ7141" s="89"/>
    </row>
    <row r="7142" spans="2:43" ht="12.75">
      <c r="B7142" s="89"/>
      <c r="C7142" s="89"/>
      <c r="AP7142" s="89"/>
      <c r="AQ7142" s="89"/>
    </row>
    <row r="7143" spans="2:43" ht="12.75">
      <c r="B7143" s="89"/>
      <c r="C7143" s="89"/>
      <c r="AP7143" s="89"/>
      <c r="AQ7143" s="89"/>
    </row>
    <row r="7144" spans="2:43" ht="12.75">
      <c r="B7144" s="89"/>
      <c r="C7144" s="89"/>
      <c r="AP7144" s="89"/>
      <c r="AQ7144" s="89"/>
    </row>
    <row r="7145" spans="2:43" ht="12.75">
      <c r="B7145" s="89"/>
      <c r="C7145" s="89"/>
      <c r="AP7145" s="89"/>
      <c r="AQ7145" s="89"/>
    </row>
    <row r="7146" spans="2:43" ht="12.75">
      <c r="B7146" s="89"/>
      <c r="C7146" s="89"/>
      <c r="AP7146" s="89"/>
      <c r="AQ7146" s="89"/>
    </row>
    <row r="7147" spans="2:43" ht="12.75">
      <c r="B7147" s="89"/>
      <c r="C7147" s="89"/>
      <c r="AP7147" s="89"/>
      <c r="AQ7147" s="89"/>
    </row>
    <row r="7148" spans="2:43" ht="12.75">
      <c r="B7148" s="89"/>
      <c r="C7148" s="89"/>
      <c r="AP7148" s="89"/>
      <c r="AQ7148" s="89"/>
    </row>
    <row r="7149" spans="2:43" ht="12.75">
      <c r="B7149" s="89"/>
      <c r="C7149" s="89"/>
      <c r="AP7149" s="89"/>
      <c r="AQ7149" s="89"/>
    </row>
    <row r="7150" spans="2:43" ht="12.75">
      <c r="B7150" s="89"/>
      <c r="C7150" s="89"/>
      <c r="AP7150" s="89"/>
      <c r="AQ7150" s="89"/>
    </row>
    <row r="7151" spans="2:43" ht="12.75">
      <c r="B7151" s="89"/>
      <c r="C7151" s="89"/>
      <c r="AP7151" s="89"/>
      <c r="AQ7151" s="89"/>
    </row>
    <row r="7152" spans="2:43" ht="12.75">
      <c r="B7152" s="89"/>
      <c r="C7152" s="89"/>
      <c r="AP7152" s="89"/>
      <c r="AQ7152" s="89"/>
    </row>
    <row r="7153" spans="2:43" ht="12.75">
      <c r="B7153" s="89"/>
      <c r="C7153" s="89"/>
      <c r="AP7153" s="89"/>
      <c r="AQ7153" s="89"/>
    </row>
    <row r="7154" spans="2:43" ht="12.75">
      <c r="B7154" s="89"/>
      <c r="C7154" s="89"/>
      <c r="AP7154" s="89"/>
      <c r="AQ7154" s="89"/>
    </row>
    <row r="7155" spans="2:43" ht="12.75">
      <c r="B7155" s="89"/>
      <c r="C7155" s="89"/>
      <c r="AP7155" s="89"/>
      <c r="AQ7155" s="89"/>
    </row>
    <row r="7156" spans="2:43" ht="12.75">
      <c r="B7156" s="89"/>
      <c r="C7156" s="89"/>
      <c r="AP7156" s="89"/>
      <c r="AQ7156" s="89"/>
    </row>
    <row r="7157" spans="2:43" ht="12.75">
      <c r="B7157" s="89"/>
      <c r="C7157" s="89"/>
      <c r="AP7157" s="89"/>
      <c r="AQ7157" s="89"/>
    </row>
    <row r="7158" spans="2:43" ht="12.75">
      <c r="B7158" s="89"/>
      <c r="C7158" s="89"/>
      <c r="AP7158" s="89"/>
      <c r="AQ7158" s="89"/>
    </row>
    <row r="7159" spans="2:43" ht="12.75">
      <c r="B7159" s="89"/>
      <c r="C7159" s="89"/>
      <c r="AP7159" s="89"/>
      <c r="AQ7159" s="89"/>
    </row>
    <row r="7160" spans="2:43" ht="12.75">
      <c r="B7160" s="89"/>
      <c r="C7160" s="89"/>
      <c r="AP7160" s="89"/>
      <c r="AQ7160" s="89"/>
    </row>
    <row r="7161" spans="2:43" ht="12.75">
      <c r="B7161" s="89"/>
      <c r="C7161" s="89"/>
      <c r="AP7161" s="89"/>
      <c r="AQ7161" s="89"/>
    </row>
    <row r="7162" spans="2:43" ht="12.75">
      <c r="B7162" s="89"/>
      <c r="C7162" s="89"/>
      <c r="AP7162" s="89"/>
      <c r="AQ7162" s="89"/>
    </row>
    <row r="7163" spans="2:43" ht="12.75">
      <c r="B7163" s="89"/>
      <c r="C7163" s="89"/>
      <c r="AP7163" s="89"/>
      <c r="AQ7163" s="89"/>
    </row>
    <row r="7164" spans="2:43" ht="12.75">
      <c r="B7164" s="89"/>
      <c r="C7164" s="89"/>
      <c r="AP7164" s="89"/>
      <c r="AQ7164" s="89"/>
    </row>
    <row r="7165" spans="2:43" ht="12.75">
      <c r="B7165" s="89"/>
      <c r="C7165" s="89"/>
      <c r="AP7165" s="89"/>
      <c r="AQ7165" s="89"/>
    </row>
    <row r="7166" spans="2:43" ht="12.75">
      <c r="B7166" s="89"/>
      <c r="C7166" s="89"/>
      <c r="AP7166" s="89"/>
      <c r="AQ7166" s="89"/>
    </row>
    <row r="7167" spans="2:43" ht="12.75">
      <c r="B7167" s="89"/>
      <c r="C7167" s="89"/>
      <c r="AP7167" s="89"/>
      <c r="AQ7167" s="89"/>
    </row>
    <row r="7168" spans="2:43" ht="12.75">
      <c r="B7168" s="89"/>
      <c r="C7168" s="89"/>
      <c r="AP7168" s="89"/>
      <c r="AQ7168" s="89"/>
    </row>
    <row r="7169" spans="2:43" ht="12.75">
      <c r="B7169" s="89"/>
      <c r="C7169" s="89"/>
      <c r="AP7169" s="89"/>
      <c r="AQ7169" s="89"/>
    </row>
    <row r="7170" spans="2:43" ht="12.75">
      <c r="B7170" s="89"/>
      <c r="C7170" s="89"/>
      <c r="AP7170" s="89"/>
      <c r="AQ7170" s="89"/>
    </row>
    <row r="7171" spans="2:43" ht="12.75">
      <c r="B7171" s="89"/>
      <c r="C7171" s="89"/>
      <c r="AP7171" s="89"/>
      <c r="AQ7171" s="89"/>
    </row>
    <row r="7172" spans="2:43" ht="12.75">
      <c r="B7172" s="89"/>
      <c r="C7172" s="89"/>
      <c r="AP7172" s="89"/>
      <c r="AQ7172" s="89"/>
    </row>
    <row r="7173" spans="2:43" ht="12.75">
      <c r="B7173" s="89"/>
      <c r="C7173" s="89"/>
      <c r="AP7173" s="89"/>
      <c r="AQ7173" s="89"/>
    </row>
    <row r="7174" spans="2:43" ht="12.75">
      <c r="B7174" s="89"/>
      <c r="C7174" s="89"/>
      <c r="AP7174" s="89"/>
      <c r="AQ7174" s="89"/>
    </row>
    <row r="7175" spans="2:43" ht="12.75">
      <c r="B7175" s="89"/>
      <c r="C7175" s="89"/>
      <c r="AP7175" s="89"/>
      <c r="AQ7175" s="89"/>
    </row>
    <row r="7176" spans="2:43" ht="12.75">
      <c r="B7176" s="89"/>
      <c r="C7176" s="89"/>
      <c r="AP7176" s="89"/>
      <c r="AQ7176" s="89"/>
    </row>
    <row r="7177" spans="2:43" ht="12.75">
      <c r="B7177" s="89"/>
      <c r="C7177" s="89"/>
      <c r="AP7177" s="89"/>
      <c r="AQ7177" s="89"/>
    </row>
    <row r="7178" spans="2:43" ht="12.75">
      <c r="B7178" s="89"/>
      <c r="C7178" s="89"/>
      <c r="AP7178" s="89"/>
      <c r="AQ7178" s="89"/>
    </row>
    <row r="7179" spans="2:43" ht="12.75">
      <c r="B7179" s="89"/>
      <c r="C7179" s="89"/>
      <c r="AP7179" s="89"/>
      <c r="AQ7179" s="89"/>
    </row>
    <row r="7180" spans="2:43" ht="12.75">
      <c r="B7180" s="89"/>
      <c r="C7180" s="89"/>
      <c r="AP7180" s="89"/>
      <c r="AQ7180" s="89"/>
    </row>
    <row r="7181" spans="2:43" ht="12.75">
      <c r="B7181" s="89"/>
      <c r="C7181" s="89"/>
      <c r="AP7181" s="89"/>
      <c r="AQ7181" s="89"/>
    </row>
    <row r="7182" spans="2:43" ht="12.75">
      <c r="B7182" s="89"/>
      <c r="C7182" s="89"/>
      <c r="AP7182" s="89"/>
      <c r="AQ7182" s="89"/>
    </row>
    <row r="7183" spans="2:43" ht="12.75">
      <c r="B7183" s="89"/>
      <c r="C7183" s="89"/>
      <c r="AP7183" s="89"/>
      <c r="AQ7183" s="89"/>
    </row>
    <row r="7184" spans="2:43" ht="12.75">
      <c r="B7184" s="89"/>
      <c r="C7184" s="89"/>
      <c r="AP7184" s="89"/>
      <c r="AQ7184" s="89"/>
    </row>
    <row r="7185" spans="2:43" ht="12.75">
      <c r="B7185" s="89"/>
      <c r="C7185" s="89"/>
      <c r="AP7185" s="89"/>
      <c r="AQ7185" s="89"/>
    </row>
    <row r="7186" spans="2:43" ht="12.75">
      <c r="B7186" s="89"/>
      <c r="C7186" s="89"/>
      <c r="AP7186" s="89"/>
      <c r="AQ7186" s="89"/>
    </row>
    <row r="7187" spans="2:43" ht="12.75">
      <c r="B7187" s="89"/>
      <c r="C7187" s="89"/>
      <c r="AP7187" s="89"/>
      <c r="AQ7187" s="89"/>
    </row>
    <row r="7188" spans="2:43" ht="12.75">
      <c r="B7188" s="89"/>
      <c r="C7188" s="89"/>
      <c r="AP7188" s="89"/>
      <c r="AQ7188" s="89"/>
    </row>
    <row r="7189" spans="2:43" ht="12.75">
      <c r="B7189" s="89"/>
      <c r="C7189" s="89"/>
      <c r="AP7189" s="89"/>
      <c r="AQ7189" s="89"/>
    </row>
    <row r="7190" spans="2:43" ht="12.75">
      <c r="B7190" s="89"/>
      <c r="C7190" s="89"/>
      <c r="AP7190" s="89"/>
      <c r="AQ7190" s="89"/>
    </row>
    <row r="7191" spans="2:43" ht="12.75">
      <c r="B7191" s="89"/>
      <c r="C7191" s="89"/>
      <c r="AP7191" s="89"/>
      <c r="AQ7191" s="89"/>
    </row>
    <row r="7192" spans="2:43" ht="12.75">
      <c r="B7192" s="89"/>
      <c r="C7192" s="89"/>
      <c r="AP7192" s="89"/>
      <c r="AQ7192" s="89"/>
    </row>
    <row r="7193" spans="2:43" ht="12.75">
      <c r="B7193" s="89"/>
      <c r="C7193" s="89"/>
      <c r="AP7193" s="89"/>
      <c r="AQ7193" s="89"/>
    </row>
    <row r="7194" spans="2:43" ht="12.75">
      <c r="B7194" s="89"/>
      <c r="C7194" s="89"/>
      <c r="AP7194" s="89"/>
      <c r="AQ7194" s="89"/>
    </row>
    <row r="7195" spans="2:43" ht="12.75">
      <c r="B7195" s="89"/>
      <c r="C7195" s="89"/>
      <c r="AP7195" s="89"/>
      <c r="AQ7195" s="89"/>
    </row>
    <row r="7196" spans="2:43" ht="12.75">
      <c r="B7196" s="89"/>
      <c r="C7196" s="89"/>
      <c r="AP7196" s="89"/>
      <c r="AQ7196" s="89"/>
    </row>
    <row r="7197" spans="2:43" ht="12.75">
      <c r="B7197" s="89"/>
      <c r="C7197" s="89"/>
      <c r="AP7197" s="89"/>
      <c r="AQ7197" s="89"/>
    </row>
    <row r="7198" spans="2:43" ht="12.75">
      <c r="B7198" s="89"/>
      <c r="C7198" s="89"/>
      <c r="AP7198" s="89"/>
      <c r="AQ7198" s="89"/>
    </row>
    <row r="7199" spans="2:43" ht="12.75">
      <c r="B7199" s="89"/>
      <c r="C7199" s="89"/>
      <c r="AP7199" s="89"/>
      <c r="AQ7199" s="89"/>
    </row>
    <row r="7200" spans="2:43" ht="12.75">
      <c r="B7200" s="89"/>
      <c r="C7200" s="89"/>
      <c r="AP7200" s="89"/>
      <c r="AQ7200" s="89"/>
    </row>
    <row r="7201" spans="2:43" ht="12.75">
      <c r="B7201" s="89"/>
      <c r="C7201" s="89"/>
      <c r="AP7201" s="89"/>
      <c r="AQ7201" s="89"/>
    </row>
    <row r="7202" spans="2:43" ht="12.75">
      <c r="B7202" s="89"/>
      <c r="C7202" s="89"/>
      <c r="AP7202" s="89"/>
      <c r="AQ7202" s="89"/>
    </row>
    <row r="7203" spans="2:43" ht="12.75">
      <c r="B7203" s="89"/>
      <c r="C7203" s="89"/>
      <c r="AP7203" s="89"/>
      <c r="AQ7203" s="89"/>
    </row>
    <row r="7204" spans="2:43" ht="12.75">
      <c r="B7204" s="89"/>
      <c r="C7204" s="89"/>
      <c r="AP7204" s="89"/>
      <c r="AQ7204" s="89"/>
    </row>
    <row r="7205" spans="2:43" ht="12.75">
      <c r="B7205" s="89"/>
      <c r="C7205" s="89"/>
      <c r="AP7205" s="89"/>
      <c r="AQ7205" s="89"/>
    </row>
    <row r="7206" spans="2:43" ht="12.75">
      <c r="B7206" s="89"/>
      <c r="C7206" s="89"/>
      <c r="AP7206" s="89"/>
      <c r="AQ7206" s="89"/>
    </row>
    <row r="7207" spans="2:43" ht="12.75">
      <c r="B7207" s="89"/>
      <c r="C7207" s="89"/>
      <c r="AP7207" s="89"/>
      <c r="AQ7207" s="89"/>
    </row>
    <row r="7208" spans="2:43" ht="12.75">
      <c r="B7208" s="89"/>
      <c r="C7208" s="89"/>
      <c r="AP7208" s="89"/>
      <c r="AQ7208" s="89"/>
    </row>
    <row r="7209" spans="2:43" ht="12.75">
      <c r="B7209" s="89"/>
      <c r="C7209" s="89"/>
      <c r="AP7209" s="89"/>
      <c r="AQ7209" s="89"/>
    </row>
    <row r="7210" spans="2:43" ht="12.75">
      <c r="B7210" s="89"/>
      <c r="C7210" s="89"/>
      <c r="AP7210" s="89"/>
      <c r="AQ7210" s="89"/>
    </row>
    <row r="7211" spans="2:43" ht="12.75">
      <c r="B7211" s="89"/>
      <c r="C7211" s="89"/>
      <c r="AP7211" s="89"/>
      <c r="AQ7211" s="89"/>
    </row>
    <row r="7212" spans="2:43" ht="12.75">
      <c r="B7212" s="89"/>
      <c r="C7212" s="89"/>
      <c r="AP7212" s="89"/>
      <c r="AQ7212" s="89"/>
    </row>
    <row r="7213" spans="2:43" ht="12.75">
      <c r="B7213" s="89"/>
      <c r="C7213" s="89"/>
      <c r="AP7213" s="89"/>
      <c r="AQ7213" s="89"/>
    </row>
    <row r="7214" spans="2:43" ht="12.75">
      <c r="B7214" s="89"/>
      <c r="C7214" s="89"/>
      <c r="AP7214" s="89"/>
      <c r="AQ7214" s="89"/>
    </row>
    <row r="7215" spans="2:43" ht="12.75">
      <c r="B7215" s="89"/>
      <c r="C7215" s="89"/>
      <c r="AP7215" s="89"/>
      <c r="AQ7215" s="89"/>
    </row>
    <row r="7216" spans="2:43" ht="12.75">
      <c r="B7216" s="89"/>
      <c r="C7216" s="89"/>
      <c r="AP7216" s="89"/>
      <c r="AQ7216" s="89"/>
    </row>
    <row r="7217" spans="2:43" ht="12.75">
      <c r="B7217" s="89"/>
      <c r="C7217" s="89"/>
      <c r="AP7217" s="89"/>
      <c r="AQ7217" s="89"/>
    </row>
    <row r="7218" spans="2:43" ht="12.75">
      <c r="B7218" s="89"/>
      <c r="C7218" s="89"/>
      <c r="AP7218" s="89"/>
      <c r="AQ7218" s="89"/>
    </row>
    <row r="7219" spans="2:43" ht="12.75">
      <c r="B7219" s="89"/>
      <c r="C7219" s="89"/>
      <c r="AP7219" s="89"/>
      <c r="AQ7219" s="89"/>
    </row>
    <row r="7220" spans="2:43" ht="12.75">
      <c r="B7220" s="89"/>
      <c r="C7220" s="89"/>
      <c r="AP7220" s="89"/>
      <c r="AQ7220" s="89"/>
    </row>
    <row r="7221" spans="2:43" ht="12.75">
      <c r="B7221" s="89"/>
      <c r="C7221" s="89"/>
      <c r="AP7221" s="89"/>
      <c r="AQ7221" s="89"/>
    </row>
    <row r="7222" spans="2:43" ht="12.75">
      <c r="B7222" s="89"/>
      <c r="C7222" s="89"/>
      <c r="AP7222" s="89"/>
      <c r="AQ7222" s="89"/>
    </row>
    <row r="7223" spans="2:43" ht="12.75">
      <c r="B7223" s="89"/>
      <c r="C7223" s="89"/>
      <c r="AP7223" s="89"/>
      <c r="AQ7223" s="89"/>
    </row>
    <row r="7224" spans="2:43" ht="12.75">
      <c r="B7224" s="89"/>
      <c r="C7224" s="89"/>
      <c r="AP7224" s="89"/>
      <c r="AQ7224" s="89"/>
    </row>
    <row r="7225" spans="2:43" ht="12.75">
      <c r="B7225" s="89"/>
      <c r="C7225" s="89"/>
      <c r="AP7225" s="89"/>
      <c r="AQ7225" s="89"/>
    </row>
    <row r="7226" spans="2:43" ht="12.75">
      <c r="B7226" s="89"/>
      <c r="C7226" s="89"/>
      <c r="AP7226" s="89"/>
      <c r="AQ7226" s="89"/>
    </row>
    <row r="7227" spans="2:43" ht="12.75">
      <c r="B7227" s="89"/>
      <c r="C7227" s="89"/>
      <c r="AP7227" s="89"/>
      <c r="AQ7227" s="89"/>
    </row>
    <row r="7228" spans="2:43" ht="12.75">
      <c r="B7228" s="89"/>
      <c r="C7228" s="89"/>
      <c r="AP7228" s="89"/>
      <c r="AQ7228" s="89"/>
    </row>
    <row r="7229" spans="2:43" ht="12.75">
      <c r="B7229" s="89"/>
      <c r="C7229" s="89"/>
      <c r="AP7229" s="89"/>
      <c r="AQ7229" s="89"/>
    </row>
    <row r="7230" spans="2:43" ht="12.75">
      <c r="B7230" s="89"/>
      <c r="C7230" s="89"/>
      <c r="AP7230" s="89"/>
      <c r="AQ7230" s="89"/>
    </row>
    <row r="7231" spans="2:43" ht="12.75">
      <c r="B7231" s="89"/>
      <c r="C7231" s="89"/>
      <c r="AP7231" s="89"/>
      <c r="AQ7231" s="89"/>
    </row>
    <row r="7232" spans="2:43" ht="12.75">
      <c r="B7232" s="89"/>
      <c r="C7232" s="89"/>
      <c r="AP7232" s="89"/>
      <c r="AQ7232" s="89"/>
    </row>
    <row r="7233" spans="2:43" ht="12.75">
      <c r="B7233" s="89"/>
      <c r="C7233" s="89"/>
      <c r="AP7233" s="89"/>
      <c r="AQ7233" s="89"/>
    </row>
    <row r="7234" spans="2:43" ht="12.75">
      <c r="B7234" s="89"/>
      <c r="C7234" s="89"/>
      <c r="AP7234" s="89"/>
      <c r="AQ7234" s="89"/>
    </row>
    <row r="7235" spans="2:43" ht="12.75">
      <c r="B7235" s="89"/>
      <c r="C7235" s="89"/>
      <c r="AP7235" s="89"/>
      <c r="AQ7235" s="89"/>
    </row>
    <row r="7236" spans="2:43" ht="12.75">
      <c r="B7236" s="89"/>
      <c r="C7236" s="89"/>
      <c r="AP7236" s="89"/>
      <c r="AQ7236" s="89"/>
    </row>
    <row r="7237" spans="2:43" ht="12.75">
      <c r="B7237" s="89"/>
      <c r="C7237" s="89"/>
      <c r="AP7237" s="89"/>
      <c r="AQ7237" s="89"/>
    </row>
    <row r="7238" spans="2:43" ht="12.75">
      <c r="B7238" s="89"/>
      <c r="C7238" s="89"/>
      <c r="AP7238" s="89"/>
      <c r="AQ7238" s="89"/>
    </row>
    <row r="7239" spans="2:43" ht="12.75">
      <c r="B7239" s="89"/>
      <c r="C7239" s="89"/>
      <c r="AP7239" s="89"/>
      <c r="AQ7239" s="89"/>
    </row>
    <row r="7240" spans="2:43" ht="12.75">
      <c r="B7240" s="89"/>
      <c r="C7240" s="89"/>
      <c r="AP7240" s="89"/>
      <c r="AQ7240" s="89"/>
    </row>
    <row r="7241" spans="2:43" ht="12.75">
      <c r="B7241" s="89"/>
      <c r="C7241" s="89"/>
      <c r="AP7241" s="89"/>
      <c r="AQ7241" s="89"/>
    </row>
    <row r="7242" spans="2:43" ht="12.75">
      <c r="B7242" s="89"/>
      <c r="C7242" s="89"/>
      <c r="AP7242" s="89"/>
      <c r="AQ7242" s="89"/>
    </row>
    <row r="7243" spans="2:43" ht="12.75">
      <c r="B7243" s="89"/>
      <c r="C7243" s="89"/>
      <c r="AP7243" s="89"/>
      <c r="AQ7243" s="89"/>
    </row>
    <row r="7244" spans="2:43" ht="12.75">
      <c r="B7244" s="89"/>
      <c r="C7244" s="89"/>
      <c r="AP7244" s="89"/>
      <c r="AQ7244" s="89"/>
    </row>
    <row r="7245" spans="2:43" ht="12.75">
      <c r="B7245" s="89"/>
      <c r="C7245" s="89"/>
      <c r="AP7245" s="89"/>
      <c r="AQ7245" s="89"/>
    </row>
    <row r="7246" spans="2:43" ht="12.75">
      <c r="B7246" s="89"/>
      <c r="C7246" s="89"/>
      <c r="AP7246" s="89"/>
      <c r="AQ7246" s="89"/>
    </row>
    <row r="7247" spans="2:43" ht="12.75">
      <c r="B7247" s="89"/>
      <c r="C7247" s="89"/>
      <c r="AP7247" s="89"/>
      <c r="AQ7247" s="89"/>
    </row>
    <row r="7248" spans="2:43" ht="12.75">
      <c r="B7248" s="89"/>
      <c r="C7248" s="89"/>
      <c r="AP7248" s="89"/>
      <c r="AQ7248" s="89"/>
    </row>
    <row r="7249" spans="2:43" ht="12.75">
      <c r="B7249" s="89"/>
      <c r="C7249" s="89"/>
      <c r="AP7249" s="89"/>
      <c r="AQ7249" s="89"/>
    </row>
    <row r="7250" spans="2:43" ht="12.75">
      <c r="B7250" s="89"/>
      <c r="C7250" s="89"/>
      <c r="AP7250" s="89"/>
      <c r="AQ7250" s="89"/>
    </row>
    <row r="7251" spans="2:43" ht="12.75">
      <c r="B7251" s="89"/>
      <c r="C7251" s="89"/>
      <c r="AP7251" s="89"/>
      <c r="AQ7251" s="89"/>
    </row>
    <row r="7252" spans="2:43" ht="12.75">
      <c r="B7252" s="89"/>
      <c r="C7252" s="89"/>
      <c r="AP7252" s="89"/>
      <c r="AQ7252" s="89"/>
    </row>
    <row r="7253" spans="2:43" ht="12.75">
      <c r="B7253" s="89"/>
      <c r="C7253" s="89"/>
      <c r="AP7253" s="89"/>
      <c r="AQ7253" s="89"/>
    </row>
    <row r="7254" spans="2:43" ht="12.75">
      <c r="B7254" s="89"/>
      <c r="C7254" s="89"/>
      <c r="AP7254" s="89"/>
      <c r="AQ7254" s="89"/>
    </row>
    <row r="7255" spans="2:43" ht="12.75">
      <c r="B7255" s="89"/>
      <c r="C7255" s="89"/>
      <c r="AP7255" s="89"/>
      <c r="AQ7255" s="89"/>
    </row>
    <row r="7256" spans="2:43" ht="12.75">
      <c r="B7256" s="89"/>
      <c r="C7256" s="89"/>
      <c r="AP7256" s="89"/>
      <c r="AQ7256" s="89"/>
    </row>
    <row r="7257" spans="2:43" ht="12.75">
      <c r="B7257" s="89"/>
      <c r="C7257" s="89"/>
      <c r="AP7257" s="89"/>
      <c r="AQ7257" s="89"/>
    </row>
    <row r="7258" spans="2:43" ht="12.75">
      <c r="B7258" s="89"/>
      <c r="C7258" s="89"/>
      <c r="AP7258" s="89"/>
      <c r="AQ7258" s="89"/>
    </row>
    <row r="7259" spans="2:43" ht="12.75">
      <c r="B7259" s="89"/>
      <c r="C7259" s="89"/>
      <c r="AP7259" s="89"/>
      <c r="AQ7259" s="89"/>
    </row>
    <row r="7260" spans="2:43" ht="12.75">
      <c r="B7260" s="89"/>
      <c r="C7260" s="89"/>
      <c r="AP7260" s="89"/>
      <c r="AQ7260" s="89"/>
    </row>
    <row r="7261" spans="2:43" ht="12.75">
      <c r="B7261" s="89"/>
      <c r="C7261" s="89"/>
      <c r="AP7261" s="89"/>
      <c r="AQ7261" s="89"/>
    </row>
    <row r="7262" spans="2:43" ht="12.75">
      <c r="B7262" s="89"/>
      <c r="C7262" s="89"/>
      <c r="AP7262" s="89"/>
      <c r="AQ7262" s="89"/>
    </row>
    <row r="7263" spans="2:43" ht="12.75">
      <c r="B7263" s="89"/>
      <c r="C7263" s="89"/>
      <c r="AP7263" s="89"/>
      <c r="AQ7263" s="89"/>
    </row>
    <row r="7264" spans="2:43" ht="12.75">
      <c r="B7264" s="89"/>
      <c r="C7264" s="89"/>
      <c r="AP7264" s="89"/>
      <c r="AQ7264" s="89"/>
    </row>
    <row r="7265" spans="2:43" ht="12.75">
      <c r="B7265" s="89"/>
      <c r="C7265" s="89"/>
      <c r="AP7265" s="89"/>
      <c r="AQ7265" s="89"/>
    </row>
    <row r="7266" spans="2:43" ht="12.75">
      <c r="B7266" s="89"/>
      <c r="C7266" s="89"/>
      <c r="AP7266" s="89"/>
      <c r="AQ7266" s="89"/>
    </row>
    <row r="7267" spans="2:43" ht="12.75">
      <c r="B7267" s="89"/>
      <c r="C7267" s="89"/>
      <c r="AP7267" s="89"/>
      <c r="AQ7267" s="89"/>
    </row>
    <row r="7268" spans="2:43" ht="12.75">
      <c r="B7268" s="89"/>
      <c r="C7268" s="89"/>
      <c r="AP7268" s="89"/>
      <c r="AQ7268" s="89"/>
    </row>
    <row r="7269" spans="2:43" ht="12.75">
      <c r="B7269" s="89"/>
      <c r="C7269" s="89"/>
      <c r="AP7269" s="89"/>
      <c r="AQ7269" s="89"/>
    </row>
    <row r="7270" spans="2:43" ht="12.75">
      <c r="B7270" s="89"/>
      <c r="C7270" s="89"/>
      <c r="AP7270" s="89"/>
      <c r="AQ7270" s="89"/>
    </row>
    <row r="7271" spans="2:43" ht="12.75">
      <c r="B7271" s="89"/>
      <c r="C7271" s="89"/>
      <c r="AP7271" s="89"/>
      <c r="AQ7271" s="89"/>
    </row>
    <row r="7272" spans="2:43" ht="12.75">
      <c r="B7272" s="89"/>
      <c r="C7272" s="89"/>
      <c r="AP7272" s="89"/>
      <c r="AQ7272" s="89"/>
    </row>
    <row r="7273" spans="2:43" ht="12.75">
      <c r="B7273" s="89"/>
      <c r="C7273" s="89"/>
      <c r="AP7273" s="89"/>
      <c r="AQ7273" s="89"/>
    </row>
    <row r="7274" spans="2:43" ht="12.75">
      <c r="B7274" s="89"/>
      <c r="C7274" s="89"/>
      <c r="AP7274" s="89"/>
      <c r="AQ7274" s="89"/>
    </row>
    <row r="7275" spans="2:43" ht="12.75">
      <c r="B7275" s="89"/>
      <c r="C7275" s="89"/>
      <c r="AP7275" s="89"/>
      <c r="AQ7275" s="89"/>
    </row>
    <row r="7276" spans="2:43" ht="12.75">
      <c r="B7276" s="89"/>
      <c r="C7276" s="89"/>
      <c r="AP7276" s="89"/>
      <c r="AQ7276" s="89"/>
    </row>
    <row r="7277" spans="2:43" ht="12.75">
      <c r="B7277" s="89"/>
      <c r="C7277" s="89"/>
      <c r="AP7277" s="89"/>
      <c r="AQ7277" s="89"/>
    </row>
    <row r="7278" spans="2:43" ht="12.75">
      <c r="B7278" s="89"/>
      <c r="C7278" s="89"/>
      <c r="AP7278" s="89"/>
      <c r="AQ7278" s="89"/>
    </row>
    <row r="7279" spans="2:43" ht="12.75">
      <c r="B7279" s="89"/>
      <c r="C7279" s="89"/>
      <c r="AP7279" s="89"/>
      <c r="AQ7279" s="89"/>
    </row>
    <row r="7280" spans="2:43" ht="12.75">
      <c r="B7280" s="89"/>
      <c r="C7280" s="89"/>
      <c r="AP7280" s="89"/>
      <c r="AQ7280" s="89"/>
    </row>
    <row r="7281" spans="2:43" ht="12.75">
      <c r="B7281" s="89"/>
      <c r="C7281" s="89"/>
      <c r="AP7281" s="89"/>
      <c r="AQ7281" s="89"/>
    </row>
    <row r="7282" spans="2:43" ht="12.75">
      <c r="B7282" s="89"/>
      <c r="C7282" s="89"/>
      <c r="AP7282" s="89"/>
      <c r="AQ7282" s="89"/>
    </row>
    <row r="7283" spans="2:43" ht="12.75">
      <c r="B7283" s="89"/>
      <c r="C7283" s="89"/>
      <c r="AP7283" s="89"/>
      <c r="AQ7283" s="89"/>
    </row>
    <row r="7284" spans="2:43" ht="12.75">
      <c r="B7284" s="89"/>
      <c r="C7284" s="89"/>
      <c r="AP7284" s="89"/>
      <c r="AQ7284" s="89"/>
    </row>
    <row r="7285" spans="2:43" ht="12.75">
      <c r="B7285" s="89"/>
      <c r="C7285" s="89"/>
      <c r="AP7285" s="89"/>
      <c r="AQ7285" s="89"/>
    </row>
    <row r="7286" spans="2:43" ht="12.75">
      <c r="B7286" s="89"/>
      <c r="C7286" s="89"/>
      <c r="AP7286" s="89"/>
      <c r="AQ7286" s="89"/>
    </row>
    <row r="7287" spans="2:43" ht="12.75">
      <c r="B7287" s="89"/>
      <c r="C7287" s="89"/>
      <c r="AP7287" s="89"/>
      <c r="AQ7287" s="89"/>
    </row>
    <row r="7288" spans="2:43" ht="12.75">
      <c r="B7288" s="89"/>
      <c r="C7288" s="89"/>
      <c r="AP7288" s="89"/>
      <c r="AQ7288" s="89"/>
    </row>
    <row r="7289" spans="2:43" ht="12.75">
      <c r="B7289" s="89"/>
      <c r="C7289" s="89"/>
      <c r="AP7289" s="89"/>
      <c r="AQ7289" s="89"/>
    </row>
    <row r="7290" spans="2:43" ht="12.75">
      <c r="B7290" s="89"/>
      <c r="C7290" s="89"/>
      <c r="AP7290" s="89"/>
      <c r="AQ7290" s="89"/>
    </row>
    <row r="7291" spans="2:43" ht="12.75">
      <c r="B7291" s="89"/>
      <c r="C7291" s="89"/>
      <c r="AP7291" s="89"/>
      <c r="AQ7291" s="89"/>
    </row>
    <row r="7292" spans="2:43" ht="12.75">
      <c r="B7292" s="89"/>
      <c r="C7292" s="89"/>
      <c r="AP7292" s="89"/>
      <c r="AQ7292" s="89"/>
    </row>
    <row r="7293" spans="2:43" ht="12.75">
      <c r="B7293" s="89"/>
      <c r="C7293" s="89"/>
      <c r="AP7293" s="89"/>
      <c r="AQ7293" s="89"/>
    </row>
    <row r="7294" spans="2:43" ht="12.75">
      <c r="B7294" s="89"/>
      <c r="C7294" s="89"/>
      <c r="AP7294" s="89"/>
      <c r="AQ7294" s="89"/>
    </row>
    <row r="7295" spans="2:43" ht="12.75">
      <c r="B7295" s="89"/>
      <c r="C7295" s="89"/>
      <c r="AP7295" s="89"/>
      <c r="AQ7295" s="89"/>
    </row>
    <row r="7296" spans="2:43" ht="12.75">
      <c r="B7296" s="89"/>
      <c r="C7296" s="89"/>
      <c r="AP7296" s="89"/>
      <c r="AQ7296" s="89"/>
    </row>
    <row r="7297" spans="2:43" ht="12.75">
      <c r="B7297" s="89"/>
      <c r="C7297" s="89"/>
      <c r="AP7297" s="89"/>
      <c r="AQ7297" s="89"/>
    </row>
    <row r="7298" spans="2:43" ht="12.75">
      <c r="B7298" s="89"/>
      <c r="C7298" s="89"/>
      <c r="AP7298" s="89"/>
      <c r="AQ7298" s="89"/>
    </row>
    <row r="7299" spans="2:43" ht="12.75">
      <c r="B7299" s="89"/>
      <c r="C7299" s="89"/>
      <c r="AP7299" s="89"/>
      <c r="AQ7299" s="89"/>
    </row>
    <row r="7300" spans="2:43" ht="12.75">
      <c r="B7300" s="89"/>
      <c r="C7300" s="89"/>
      <c r="AP7300" s="89"/>
      <c r="AQ7300" s="89"/>
    </row>
    <row r="7301" spans="2:43" ht="12.75">
      <c r="B7301" s="89"/>
      <c r="C7301" s="89"/>
      <c r="AP7301" s="89"/>
      <c r="AQ7301" s="89"/>
    </row>
    <row r="7302" spans="2:43" ht="12.75">
      <c r="B7302" s="89"/>
      <c r="C7302" s="89"/>
      <c r="AP7302" s="89"/>
      <c r="AQ7302" s="89"/>
    </row>
    <row r="7303" spans="2:43" ht="12.75">
      <c r="B7303" s="89"/>
      <c r="C7303" s="89"/>
      <c r="AP7303" s="89"/>
      <c r="AQ7303" s="89"/>
    </row>
    <row r="7304" spans="2:43" ht="12.75">
      <c r="B7304" s="89"/>
      <c r="C7304" s="89"/>
      <c r="AP7304" s="89"/>
      <c r="AQ7304" s="89"/>
    </row>
    <row r="7305" spans="2:43" ht="12.75">
      <c r="B7305" s="89"/>
      <c r="C7305" s="89"/>
      <c r="AP7305" s="89"/>
      <c r="AQ7305" s="89"/>
    </row>
    <row r="7306" spans="2:43" ht="12.75">
      <c r="B7306" s="89"/>
      <c r="C7306" s="89"/>
      <c r="AP7306" s="89"/>
      <c r="AQ7306" s="89"/>
    </row>
    <row r="7307" spans="2:43" ht="12.75">
      <c r="B7307" s="89"/>
      <c r="C7307" s="89"/>
      <c r="AP7307" s="89"/>
      <c r="AQ7307" s="89"/>
    </row>
    <row r="7308" spans="2:43" ht="12.75">
      <c r="B7308" s="89"/>
      <c r="C7308" s="89"/>
      <c r="AP7308" s="89"/>
      <c r="AQ7308" s="89"/>
    </row>
    <row r="7309" spans="2:43" ht="12.75">
      <c r="B7309" s="89"/>
      <c r="C7309" s="89"/>
      <c r="AP7309" s="89"/>
      <c r="AQ7309" s="89"/>
    </row>
    <row r="7310" spans="2:43" ht="12.75">
      <c r="B7310" s="89"/>
      <c r="C7310" s="89"/>
      <c r="AP7310" s="89"/>
      <c r="AQ7310" s="89"/>
    </row>
    <row r="7311" spans="2:43" ht="12.75">
      <c r="B7311" s="89"/>
      <c r="C7311" s="89"/>
      <c r="AP7311" s="89"/>
      <c r="AQ7311" s="89"/>
    </row>
    <row r="7312" spans="2:43" ht="12.75">
      <c r="B7312" s="89"/>
      <c r="C7312" s="89"/>
      <c r="AP7312" s="89"/>
      <c r="AQ7312" s="89"/>
    </row>
    <row r="7313" spans="2:43" ht="12.75">
      <c r="B7313" s="89"/>
      <c r="C7313" s="89"/>
      <c r="AP7313" s="89"/>
      <c r="AQ7313" s="89"/>
    </row>
    <row r="7314" spans="2:43" ht="12.75">
      <c r="B7314" s="89"/>
      <c r="C7314" s="89"/>
      <c r="AP7314" s="89"/>
      <c r="AQ7314" s="89"/>
    </row>
    <row r="7315" spans="2:43" ht="12.75">
      <c r="B7315" s="89"/>
      <c r="C7315" s="89"/>
      <c r="AP7315" s="89"/>
      <c r="AQ7315" s="89"/>
    </row>
    <row r="7316" spans="2:43" ht="12.75">
      <c r="B7316" s="89"/>
      <c r="C7316" s="89"/>
      <c r="AP7316" s="89"/>
      <c r="AQ7316" s="89"/>
    </row>
    <row r="7317" spans="2:43" ht="12.75">
      <c r="B7317" s="89"/>
      <c r="C7317" s="89"/>
      <c r="AP7317" s="89"/>
      <c r="AQ7317" s="89"/>
    </row>
    <row r="7318" spans="2:43" ht="12.75">
      <c r="B7318" s="89"/>
      <c r="C7318" s="89"/>
      <c r="AP7318" s="89"/>
      <c r="AQ7318" s="89"/>
    </row>
    <row r="7319" spans="2:43" ht="12.75">
      <c r="B7319" s="89"/>
      <c r="C7319" s="89"/>
      <c r="AP7319" s="89"/>
      <c r="AQ7319" s="89"/>
    </row>
    <row r="7320" spans="2:43" ht="12.75">
      <c r="B7320" s="89"/>
      <c r="C7320" s="89"/>
      <c r="AP7320" s="89"/>
      <c r="AQ7320" s="89"/>
    </row>
    <row r="7321" spans="2:43" ht="12.75">
      <c r="B7321" s="89"/>
      <c r="C7321" s="89"/>
      <c r="AP7321" s="89"/>
      <c r="AQ7321" s="89"/>
    </row>
    <row r="7322" spans="2:43" ht="12.75">
      <c r="B7322" s="89"/>
      <c r="C7322" s="89"/>
      <c r="AP7322" s="89"/>
      <c r="AQ7322" s="89"/>
    </row>
    <row r="7323" spans="2:43" ht="12.75">
      <c r="B7323" s="89"/>
      <c r="C7323" s="89"/>
      <c r="AP7323" s="89"/>
      <c r="AQ7323" s="89"/>
    </row>
    <row r="7324" spans="2:43" ht="12.75">
      <c r="B7324" s="89"/>
      <c r="C7324" s="89"/>
      <c r="AP7324" s="89"/>
      <c r="AQ7324" s="89"/>
    </row>
    <row r="7325" spans="2:43" ht="12.75">
      <c r="B7325" s="89"/>
      <c r="C7325" s="89"/>
      <c r="AP7325" s="89"/>
      <c r="AQ7325" s="89"/>
    </row>
    <row r="7326" spans="2:43" ht="12.75">
      <c r="B7326" s="89"/>
      <c r="C7326" s="89"/>
      <c r="AP7326" s="89"/>
      <c r="AQ7326" s="89"/>
    </row>
    <row r="7327" spans="2:43" ht="12.75">
      <c r="B7327" s="89"/>
      <c r="C7327" s="89"/>
      <c r="AP7327" s="89"/>
      <c r="AQ7327" s="89"/>
    </row>
    <row r="7328" spans="2:43" ht="12.75">
      <c r="B7328" s="89"/>
      <c r="C7328" s="89"/>
      <c r="AP7328" s="89"/>
      <c r="AQ7328" s="89"/>
    </row>
    <row r="7329" spans="2:43" ht="12.75">
      <c r="B7329" s="89"/>
      <c r="C7329" s="89"/>
      <c r="AP7329" s="89"/>
      <c r="AQ7329" s="89"/>
    </row>
    <row r="7330" spans="2:43" ht="12.75">
      <c r="B7330" s="89"/>
      <c r="C7330" s="89"/>
      <c r="AP7330" s="89"/>
      <c r="AQ7330" s="89"/>
    </row>
    <row r="7331" spans="2:43" ht="12.75">
      <c r="B7331" s="89"/>
      <c r="C7331" s="89"/>
      <c r="AP7331" s="89"/>
      <c r="AQ7331" s="89"/>
    </row>
    <row r="7332" spans="2:43" ht="12.75">
      <c r="B7332" s="89"/>
      <c r="C7332" s="89"/>
      <c r="AP7332" s="89"/>
      <c r="AQ7332" s="89"/>
    </row>
    <row r="7333" spans="2:43" ht="12.75">
      <c r="B7333" s="89"/>
      <c r="C7333" s="89"/>
      <c r="AP7333" s="89"/>
      <c r="AQ7333" s="89"/>
    </row>
    <row r="7334" spans="2:43" ht="12.75">
      <c r="B7334" s="89"/>
      <c r="C7334" s="89"/>
      <c r="AP7334" s="89"/>
      <c r="AQ7334" s="89"/>
    </row>
    <row r="7335" spans="2:43" ht="12.75">
      <c r="B7335" s="89"/>
      <c r="C7335" s="89"/>
      <c r="AP7335" s="89"/>
      <c r="AQ7335" s="89"/>
    </row>
    <row r="7336" spans="2:43" ht="12.75">
      <c r="B7336" s="89"/>
      <c r="C7336" s="89"/>
      <c r="AP7336" s="89"/>
      <c r="AQ7336" s="89"/>
    </row>
    <row r="7337" spans="2:43" ht="12.75">
      <c r="B7337" s="89"/>
      <c r="C7337" s="89"/>
      <c r="AP7337" s="89"/>
      <c r="AQ7337" s="89"/>
    </row>
    <row r="7338" spans="2:43" ht="12.75">
      <c r="B7338" s="89"/>
      <c r="C7338" s="89"/>
      <c r="AP7338" s="89"/>
      <c r="AQ7338" s="89"/>
    </row>
    <row r="7339" spans="2:43" ht="12.75">
      <c r="B7339" s="89"/>
      <c r="C7339" s="89"/>
      <c r="AP7339" s="89"/>
      <c r="AQ7339" s="89"/>
    </row>
    <row r="7340" spans="2:43" ht="12.75">
      <c r="B7340" s="89"/>
      <c r="C7340" s="89"/>
      <c r="AP7340" s="89"/>
      <c r="AQ7340" s="89"/>
    </row>
    <row r="7341" spans="2:43" ht="12.75">
      <c r="B7341" s="89"/>
      <c r="C7341" s="89"/>
      <c r="AP7341" s="89"/>
      <c r="AQ7341" s="89"/>
    </row>
    <row r="7342" spans="2:43" ht="12.75">
      <c r="B7342" s="89"/>
      <c r="C7342" s="89"/>
      <c r="AP7342" s="89"/>
      <c r="AQ7342" s="89"/>
    </row>
    <row r="7343" spans="2:43" ht="12.75">
      <c r="B7343" s="89"/>
      <c r="C7343" s="89"/>
      <c r="AP7343" s="89"/>
      <c r="AQ7343" s="89"/>
    </row>
    <row r="7344" spans="2:43" ht="12.75">
      <c r="B7344" s="89"/>
      <c r="C7344" s="89"/>
      <c r="AP7344" s="89"/>
      <c r="AQ7344" s="89"/>
    </row>
    <row r="7345" spans="2:43" ht="12.75">
      <c r="B7345" s="89"/>
      <c r="C7345" s="89"/>
      <c r="AP7345" s="89"/>
      <c r="AQ7345" s="89"/>
    </row>
    <row r="7346" spans="2:43" ht="12.75">
      <c r="B7346" s="89"/>
      <c r="C7346" s="89"/>
      <c r="AP7346" s="89"/>
      <c r="AQ7346" s="89"/>
    </row>
    <row r="7347" spans="2:43" ht="12.75">
      <c r="B7347" s="89"/>
      <c r="C7347" s="89"/>
      <c r="AP7347" s="89"/>
      <c r="AQ7347" s="89"/>
    </row>
    <row r="7348" spans="2:43" ht="12.75">
      <c r="B7348" s="89"/>
      <c r="C7348" s="89"/>
      <c r="AP7348" s="89"/>
      <c r="AQ7348" s="89"/>
    </row>
    <row r="7349" spans="2:43" ht="12.75">
      <c r="B7349" s="89"/>
      <c r="C7349" s="89"/>
      <c r="AP7349" s="89"/>
      <c r="AQ7349" s="89"/>
    </row>
    <row r="7350" spans="2:43" ht="12.75">
      <c r="B7350" s="89"/>
      <c r="C7350" s="89"/>
      <c r="AP7350" s="89"/>
      <c r="AQ7350" s="89"/>
    </row>
    <row r="7351" spans="2:43" ht="12.75">
      <c r="B7351" s="89"/>
      <c r="C7351" s="89"/>
      <c r="AP7351" s="89"/>
      <c r="AQ7351" s="89"/>
    </row>
    <row r="7352" spans="2:43" ht="12.75">
      <c r="B7352" s="89"/>
      <c r="C7352" s="89"/>
      <c r="AP7352" s="89"/>
      <c r="AQ7352" s="89"/>
    </row>
    <row r="7353" spans="2:43" ht="12.75">
      <c r="B7353" s="89"/>
      <c r="C7353" s="89"/>
      <c r="AP7353" s="89"/>
      <c r="AQ7353" s="89"/>
    </row>
    <row r="7354" spans="2:43" ht="12.75">
      <c r="B7354" s="89"/>
      <c r="C7354" s="89"/>
      <c r="AP7354" s="89"/>
      <c r="AQ7354" s="89"/>
    </row>
    <row r="7355" spans="2:43" ht="12.75">
      <c r="B7355" s="89"/>
      <c r="C7355" s="89"/>
      <c r="AP7355" s="89"/>
      <c r="AQ7355" s="89"/>
    </row>
    <row r="7356" spans="2:43" ht="12.75">
      <c r="B7356" s="89"/>
      <c r="C7356" s="89"/>
      <c r="AP7356" s="89"/>
      <c r="AQ7356" s="89"/>
    </row>
    <row r="7357" spans="2:43" ht="12.75">
      <c r="B7357" s="89"/>
      <c r="C7357" s="89"/>
      <c r="AP7357" s="89"/>
      <c r="AQ7357" s="89"/>
    </row>
    <row r="7358" spans="2:43" ht="12.75">
      <c r="B7358" s="89"/>
      <c r="C7358" s="89"/>
      <c r="AP7358" s="89"/>
      <c r="AQ7358" s="89"/>
    </row>
    <row r="7359" spans="2:43" ht="12.75">
      <c r="B7359" s="89"/>
      <c r="C7359" s="89"/>
      <c r="AP7359" s="89"/>
      <c r="AQ7359" s="89"/>
    </row>
    <row r="7360" spans="2:43" ht="12.75">
      <c r="B7360" s="89"/>
      <c r="C7360" s="89"/>
      <c r="AP7360" s="89"/>
      <c r="AQ7360" s="89"/>
    </row>
    <row r="7361" spans="2:43" ht="12.75">
      <c r="B7361" s="89"/>
      <c r="C7361" s="89"/>
      <c r="AP7361" s="89"/>
      <c r="AQ7361" s="89"/>
    </row>
    <row r="7362" spans="2:43" ht="12.75">
      <c r="B7362" s="89"/>
      <c r="C7362" s="89"/>
      <c r="AP7362" s="89"/>
      <c r="AQ7362" s="89"/>
    </row>
    <row r="7363" spans="2:43" ht="12.75">
      <c r="B7363" s="89"/>
      <c r="C7363" s="89"/>
      <c r="AP7363" s="89"/>
      <c r="AQ7363" s="89"/>
    </row>
    <row r="7364" spans="2:43" ht="12.75">
      <c r="B7364" s="89"/>
      <c r="C7364" s="89"/>
      <c r="AP7364" s="89"/>
      <c r="AQ7364" s="89"/>
    </row>
    <row r="7365" spans="2:43" ht="12.75">
      <c r="B7365" s="89"/>
      <c r="C7365" s="89"/>
      <c r="AP7365" s="89"/>
      <c r="AQ7365" s="89"/>
    </row>
    <row r="7366" spans="2:43" ht="12.75">
      <c r="B7366" s="89"/>
      <c r="C7366" s="89"/>
      <c r="AP7366" s="89"/>
      <c r="AQ7366" s="89"/>
    </row>
    <row r="7367" spans="2:43" ht="12.75">
      <c r="B7367" s="89"/>
      <c r="C7367" s="89"/>
      <c r="AP7367" s="89"/>
      <c r="AQ7367" s="89"/>
    </row>
    <row r="7368" spans="2:43" ht="12.75">
      <c r="B7368" s="89"/>
      <c r="C7368" s="89"/>
      <c r="AP7368" s="89"/>
      <c r="AQ7368" s="89"/>
    </row>
    <row r="7369" spans="2:43" ht="12.75">
      <c r="B7369" s="89"/>
      <c r="C7369" s="89"/>
      <c r="AP7369" s="89"/>
      <c r="AQ7369" s="89"/>
    </row>
    <row r="7370" spans="2:43" ht="12.75">
      <c r="B7370" s="89"/>
      <c r="C7370" s="89"/>
      <c r="AP7370" s="89"/>
      <c r="AQ7370" s="89"/>
    </row>
    <row r="7371" spans="2:43" ht="12.75">
      <c r="B7371" s="89"/>
      <c r="C7371" s="89"/>
      <c r="AP7371" s="89"/>
      <c r="AQ7371" s="89"/>
    </row>
    <row r="7372" spans="2:43" ht="12.75">
      <c r="B7372" s="89"/>
      <c r="C7372" s="89"/>
      <c r="AP7372" s="89"/>
      <c r="AQ7372" s="89"/>
    </row>
    <row r="7373" spans="2:43" ht="12.75">
      <c r="B7373" s="89"/>
      <c r="C7373" s="89"/>
      <c r="AP7373" s="89"/>
      <c r="AQ7373" s="89"/>
    </row>
    <row r="7374" spans="2:43" ht="12.75">
      <c r="B7374" s="89"/>
      <c r="C7374" s="89"/>
      <c r="AP7374" s="89"/>
      <c r="AQ7374" s="89"/>
    </row>
    <row r="7375" spans="2:43" ht="12.75">
      <c r="B7375" s="89"/>
      <c r="C7375" s="89"/>
      <c r="AP7375" s="89"/>
      <c r="AQ7375" s="89"/>
    </row>
    <row r="7376" spans="2:43" ht="12.75">
      <c r="B7376" s="89"/>
      <c r="C7376" s="89"/>
      <c r="AP7376" s="89"/>
      <c r="AQ7376" s="89"/>
    </row>
    <row r="7377" spans="2:43" ht="12.75">
      <c r="B7377" s="89"/>
      <c r="C7377" s="89"/>
      <c r="AP7377" s="89"/>
      <c r="AQ7377" s="89"/>
    </row>
    <row r="7378" spans="2:43" ht="12.75">
      <c r="B7378" s="89"/>
      <c r="C7378" s="89"/>
      <c r="AP7378" s="89"/>
      <c r="AQ7378" s="89"/>
    </row>
    <row r="7379" spans="2:43" ht="12.75">
      <c r="B7379" s="89"/>
      <c r="C7379" s="89"/>
      <c r="AP7379" s="89"/>
      <c r="AQ7379" s="89"/>
    </row>
    <row r="7380" spans="2:43" ht="12.75">
      <c r="B7380" s="89"/>
      <c r="C7380" s="89"/>
      <c r="AP7380" s="89"/>
      <c r="AQ7380" s="89"/>
    </row>
    <row r="7381" spans="2:43" ht="12.75">
      <c r="B7381" s="89"/>
      <c r="C7381" s="89"/>
      <c r="AP7381" s="89"/>
      <c r="AQ7381" s="89"/>
    </row>
    <row r="7382" spans="2:43" ht="12.75">
      <c r="B7382" s="89"/>
      <c r="C7382" s="89"/>
      <c r="AP7382" s="89"/>
      <c r="AQ7382" s="89"/>
    </row>
    <row r="7383" spans="2:43" ht="12.75">
      <c r="B7383" s="89"/>
      <c r="C7383" s="89"/>
      <c r="AP7383" s="89"/>
      <c r="AQ7383" s="89"/>
    </row>
    <row r="7384" spans="2:43" ht="12.75">
      <c r="B7384" s="89"/>
      <c r="C7384" s="89"/>
      <c r="AP7384" s="89"/>
      <c r="AQ7384" s="89"/>
    </row>
    <row r="7385" spans="2:43" ht="12.75">
      <c r="B7385" s="89"/>
      <c r="C7385" s="89"/>
      <c r="AP7385" s="89"/>
      <c r="AQ7385" s="89"/>
    </row>
    <row r="7386" spans="2:43" ht="12.75">
      <c r="B7386" s="89"/>
      <c r="C7386" s="89"/>
      <c r="AP7386" s="89"/>
      <c r="AQ7386" s="89"/>
    </row>
    <row r="7387" spans="2:43" ht="12.75">
      <c r="B7387" s="89"/>
      <c r="C7387" s="89"/>
      <c r="AP7387" s="89"/>
      <c r="AQ7387" s="89"/>
    </row>
    <row r="7388" spans="2:43" ht="12.75">
      <c r="B7388" s="89"/>
      <c r="C7388" s="89"/>
      <c r="AP7388" s="89"/>
      <c r="AQ7388" s="89"/>
    </row>
    <row r="7389" spans="2:43" ht="12.75">
      <c r="B7389" s="89"/>
      <c r="C7389" s="89"/>
      <c r="AP7389" s="89"/>
      <c r="AQ7389" s="89"/>
    </row>
    <row r="7390" spans="2:43" ht="12.75">
      <c r="B7390" s="89"/>
      <c r="C7390" s="89"/>
      <c r="AP7390" s="89"/>
      <c r="AQ7390" s="89"/>
    </row>
    <row r="7391" spans="2:43" ht="12.75">
      <c r="B7391" s="89"/>
      <c r="C7391" s="89"/>
      <c r="AP7391" s="89"/>
      <c r="AQ7391" s="89"/>
    </row>
    <row r="7392" spans="2:43" ht="12.75">
      <c r="B7392" s="89"/>
      <c r="C7392" s="89"/>
      <c r="AP7392" s="89"/>
      <c r="AQ7392" s="89"/>
    </row>
    <row r="7393" spans="2:43" ht="12.75">
      <c r="B7393" s="89"/>
      <c r="C7393" s="89"/>
      <c r="AP7393" s="89"/>
      <c r="AQ7393" s="89"/>
    </row>
    <row r="7394" spans="2:43" ht="12.75">
      <c r="B7394" s="89"/>
      <c r="C7394" s="89"/>
      <c r="AP7394" s="89"/>
      <c r="AQ7394" s="89"/>
    </row>
    <row r="7395" spans="2:43" ht="12.75">
      <c r="B7395" s="89"/>
      <c r="C7395" s="89"/>
      <c r="AP7395" s="89"/>
      <c r="AQ7395" s="89"/>
    </row>
    <row r="7396" spans="2:43" ht="12.75">
      <c r="B7396" s="89"/>
      <c r="C7396" s="89"/>
      <c r="AP7396" s="89"/>
      <c r="AQ7396" s="89"/>
    </row>
    <row r="7397" spans="2:43" ht="12.75">
      <c r="B7397" s="89"/>
      <c r="C7397" s="89"/>
      <c r="AP7397" s="89"/>
      <c r="AQ7397" s="89"/>
    </row>
    <row r="7398" spans="2:43" ht="12.75">
      <c r="B7398" s="89"/>
      <c r="C7398" s="89"/>
      <c r="AP7398" s="89"/>
      <c r="AQ7398" s="89"/>
    </row>
    <row r="7399" spans="2:43" ht="12.75">
      <c r="B7399" s="89"/>
      <c r="C7399" s="89"/>
      <c r="AP7399" s="89"/>
      <c r="AQ7399" s="89"/>
    </row>
    <row r="7400" spans="2:43" ht="12.75">
      <c r="B7400" s="89"/>
      <c r="C7400" s="89"/>
      <c r="AP7400" s="89"/>
      <c r="AQ7400" s="89"/>
    </row>
    <row r="7401" spans="2:43" ht="12.75">
      <c r="B7401" s="89"/>
      <c r="C7401" s="89"/>
      <c r="AP7401" s="89"/>
      <c r="AQ7401" s="89"/>
    </row>
    <row r="7402" spans="2:43" ht="12.75">
      <c r="B7402" s="89"/>
      <c r="C7402" s="89"/>
      <c r="AP7402" s="89"/>
      <c r="AQ7402" s="89"/>
    </row>
    <row r="7403" spans="2:43" ht="12.75">
      <c r="B7403" s="89"/>
      <c r="C7403" s="89"/>
      <c r="AP7403" s="89"/>
      <c r="AQ7403" s="89"/>
    </row>
    <row r="7404" spans="2:43" ht="12.75">
      <c r="B7404" s="89"/>
      <c r="C7404" s="89"/>
      <c r="AP7404" s="89"/>
      <c r="AQ7404" s="89"/>
    </row>
    <row r="7405" spans="2:43" ht="12.75">
      <c r="B7405" s="89"/>
      <c r="C7405" s="89"/>
      <c r="AP7405" s="89"/>
      <c r="AQ7405" s="89"/>
    </row>
    <row r="7406" spans="2:43" ht="12.75">
      <c r="B7406" s="89"/>
      <c r="C7406" s="89"/>
      <c r="AP7406" s="89"/>
      <c r="AQ7406" s="89"/>
    </row>
    <row r="7407" spans="2:43" ht="12.75">
      <c r="B7407" s="89"/>
      <c r="C7407" s="89"/>
      <c r="AP7407" s="89"/>
      <c r="AQ7407" s="89"/>
    </row>
    <row r="7408" spans="2:43" ht="12.75">
      <c r="B7408" s="89"/>
      <c r="C7408" s="89"/>
      <c r="AP7408" s="89"/>
      <c r="AQ7408" s="89"/>
    </row>
    <row r="7409" spans="2:43" ht="12.75">
      <c r="B7409" s="89"/>
      <c r="C7409" s="89"/>
      <c r="AP7409" s="89"/>
      <c r="AQ7409" s="89"/>
    </row>
    <row r="7410" spans="2:43" ht="12.75">
      <c r="B7410" s="89"/>
      <c r="C7410" s="89"/>
      <c r="AP7410" s="89"/>
      <c r="AQ7410" s="89"/>
    </row>
    <row r="7411" spans="2:43" ht="12.75">
      <c r="B7411" s="89"/>
      <c r="C7411" s="89"/>
      <c r="AP7411" s="89"/>
      <c r="AQ7411" s="89"/>
    </row>
    <row r="7412" spans="2:43" ht="12.75">
      <c r="B7412" s="89"/>
      <c r="C7412" s="89"/>
      <c r="AP7412" s="89"/>
      <c r="AQ7412" s="89"/>
    </row>
    <row r="7413" spans="2:43" ht="12.75">
      <c r="B7413" s="89"/>
      <c r="C7413" s="89"/>
      <c r="AP7413" s="89"/>
      <c r="AQ7413" s="89"/>
    </row>
    <row r="7414" spans="2:43" ht="12.75">
      <c r="B7414" s="89"/>
      <c r="C7414" s="89"/>
      <c r="AP7414" s="89"/>
      <c r="AQ7414" s="89"/>
    </row>
    <row r="7415" spans="2:43" ht="12.75">
      <c r="B7415" s="89"/>
      <c r="C7415" s="89"/>
      <c r="AP7415" s="89"/>
      <c r="AQ7415" s="89"/>
    </row>
    <row r="7416" spans="2:43" ht="12.75">
      <c r="B7416" s="89"/>
      <c r="C7416" s="89"/>
      <c r="AP7416" s="89"/>
      <c r="AQ7416" s="89"/>
    </row>
    <row r="7417" spans="2:43" ht="12.75">
      <c r="B7417" s="89"/>
      <c r="C7417" s="89"/>
      <c r="AP7417" s="89"/>
      <c r="AQ7417" s="89"/>
    </row>
    <row r="7418" spans="2:43" ht="12.75">
      <c r="B7418" s="89"/>
      <c r="C7418" s="89"/>
      <c r="AP7418" s="89"/>
      <c r="AQ7418" s="89"/>
    </row>
    <row r="7419" spans="2:43" ht="12.75">
      <c r="B7419" s="89"/>
      <c r="C7419" s="89"/>
      <c r="AP7419" s="89"/>
      <c r="AQ7419" s="89"/>
    </row>
    <row r="7420" spans="2:43" ht="12.75">
      <c r="B7420" s="89"/>
      <c r="C7420" s="89"/>
      <c r="AP7420" s="89"/>
      <c r="AQ7420" s="89"/>
    </row>
    <row r="7421" spans="2:43" ht="12.75">
      <c r="B7421" s="89"/>
      <c r="C7421" s="89"/>
      <c r="AP7421" s="89"/>
      <c r="AQ7421" s="89"/>
    </row>
    <row r="7422" spans="2:43" ht="12.75">
      <c r="B7422" s="89"/>
      <c r="C7422" s="89"/>
      <c r="AP7422" s="89"/>
      <c r="AQ7422" s="89"/>
    </row>
    <row r="7423" spans="2:43" ht="12.75">
      <c r="B7423" s="89"/>
      <c r="C7423" s="89"/>
      <c r="AP7423" s="89"/>
      <c r="AQ7423" s="89"/>
    </row>
    <row r="7424" spans="2:43" ht="12.75">
      <c r="B7424" s="89"/>
      <c r="C7424" s="89"/>
      <c r="AP7424" s="89"/>
      <c r="AQ7424" s="89"/>
    </row>
    <row r="7425" spans="2:43" ht="12.75">
      <c r="B7425" s="89"/>
      <c r="C7425" s="89"/>
      <c r="AP7425" s="89"/>
      <c r="AQ7425" s="89"/>
    </row>
    <row r="7426" spans="2:43" ht="12.75">
      <c r="B7426" s="89"/>
      <c r="C7426" s="89"/>
      <c r="AP7426" s="89"/>
      <c r="AQ7426" s="89"/>
    </row>
    <row r="7427" spans="2:43" ht="12.75">
      <c r="B7427" s="89"/>
      <c r="C7427" s="89"/>
      <c r="AP7427" s="89"/>
      <c r="AQ7427" s="89"/>
    </row>
    <row r="7428" spans="2:43" ht="12.75">
      <c r="B7428" s="89"/>
      <c r="C7428" s="89"/>
      <c r="AP7428" s="89"/>
      <c r="AQ7428" s="89"/>
    </row>
    <row r="7429" spans="2:43" ht="12.75">
      <c r="B7429" s="89"/>
      <c r="C7429" s="89"/>
      <c r="AP7429" s="89"/>
      <c r="AQ7429" s="89"/>
    </row>
    <row r="7430" spans="2:43" ht="12.75">
      <c r="B7430" s="89"/>
      <c r="C7430" s="89"/>
      <c r="AP7430" s="89"/>
      <c r="AQ7430" s="89"/>
    </row>
    <row r="7431" spans="2:43" ht="12.75">
      <c r="B7431" s="89"/>
      <c r="C7431" s="89"/>
      <c r="AP7431" s="89"/>
      <c r="AQ7431" s="89"/>
    </row>
    <row r="7432" spans="2:43" ht="12.75">
      <c r="B7432" s="89"/>
      <c r="C7432" s="89"/>
      <c r="AP7432" s="89"/>
      <c r="AQ7432" s="89"/>
    </row>
    <row r="7433" spans="2:43" ht="12.75">
      <c r="B7433" s="89"/>
      <c r="C7433" s="89"/>
      <c r="AP7433" s="89"/>
      <c r="AQ7433" s="89"/>
    </row>
    <row r="7434" spans="2:43" ht="12.75">
      <c r="B7434" s="89"/>
      <c r="C7434" s="89"/>
      <c r="AP7434" s="89"/>
      <c r="AQ7434" s="89"/>
    </row>
    <row r="7435" spans="2:43" ht="12.75">
      <c r="B7435" s="89"/>
      <c r="C7435" s="89"/>
      <c r="AP7435" s="89"/>
      <c r="AQ7435" s="89"/>
    </row>
    <row r="7436" spans="2:43" ht="12.75">
      <c r="B7436" s="89"/>
      <c r="C7436" s="89"/>
      <c r="AP7436" s="89"/>
      <c r="AQ7436" s="89"/>
    </row>
    <row r="7437" spans="2:43" ht="12.75">
      <c r="B7437" s="89"/>
      <c r="C7437" s="89"/>
      <c r="AP7437" s="89"/>
      <c r="AQ7437" s="89"/>
    </row>
    <row r="7438" spans="2:43" ht="12.75">
      <c r="B7438" s="89"/>
      <c r="C7438" s="89"/>
      <c r="AP7438" s="89"/>
      <c r="AQ7438" s="89"/>
    </row>
    <row r="7439" spans="2:43" ht="12.75">
      <c r="B7439" s="89"/>
      <c r="C7439" s="89"/>
      <c r="AP7439" s="89"/>
      <c r="AQ7439" s="89"/>
    </row>
    <row r="7440" spans="2:43" ht="12.75">
      <c r="B7440" s="89"/>
      <c r="C7440" s="89"/>
      <c r="AP7440" s="89"/>
      <c r="AQ7440" s="89"/>
    </row>
    <row r="7441" spans="2:43" ht="12.75">
      <c r="B7441" s="89"/>
      <c r="C7441" s="89"/>
      <c r="AP7441" s="89"/>
      <c r="AQ7441" s="89"/>
    </row>
    <row r="7442" spans="2:43" ht="12.75">
      <c r="B7442" s="89"/>
      <c r="C7442" s="89"/>
      <c r="AP7442" s="89"/>
      <c r="AQ7442" s="89"/>
    </row>
    <row r="7443" spans="2:43" ht="12.75">
      <c r="B7443" s="89"/>
      <c r="C7443" s="89"/>
      <c r="AP7443" s="89"/>
      <c r="AQ7443" s="89"/>
    </row>
    <row r="7444" spans="2:43" ht="12.75">
      <c r="B7444" s="89"/>
      <c r="C7444" s="89"/>
      <c r="AP7444" s="89"/>
      <c r="AQ7444" s="89"/>
    </row>
    <row r="7445" spans="2:43" ht="12.75">
      <c r="B7445" s="89"/>
      <c r="C7445" s="89"/>
      <c r="AP7445" s="89"/>
      <c r="AQ7445" s="89"/>
    </row>
    <row r="7446" spans="2:43" ht="12.75">
      <c r="B7446" s="89"/>
      <c r="C7446" s="89"/>
      <c r="AP7446" s="89"/>
      <c r="AQ7446" s="89"/>
    </row>
    <row r="7447" spans="2:43" ht="12.75">
      <c r="B7447" s="89"/>
      <c r="C7447" s="89"/>
      <c r="AP7447" s="89"/>
      <c r="AQ7447" s="89"/>
    </row>
    <row r="7448" spans="2:43" ht="12.75">
      <c r="B7448" s="89"/>
      <c r="C7448" s="89"/>
      <c r="AP7448" s="89"/>
      <c r="AQ7448" s="89"/>
    </row>
    <row r="7449" spans="2:43" ht="12.75">
      <c r="B7449" s="89"/>
      <c r="C7449" s="89"/>
      <c r="AP7449" s="89"/>
      <c r="AQ7449" s="89"/>
    </row>
    <row r="7450" spans="2:43" ht="12.75">
      <c r="B7450" s="89"/>
      <c r="C7450" s="89"/>
      <c r="AP7450" s="89"/>
      <c r="AQ7450" s="89"/>
    </row>
    <row r="7451" spans="2:43" ht="12.75">
      <c r="B7451" s="89"/>
      <c r="C7451" s="89"/>
      <c r="AP7451" s="89"/>
      <c r="AQ7451" s="89"/>
    </row>
    <row r="7452" spans="2:43" ht="12.75">
      <c r="B7452" s="89"/>
      <c r="C7452" s="89"/>
      <c r="AP7452" s="89"/>
      <c r="AQ7452" s="89"/>
    </row>
    <row r="7453" spans="2:43" ht="12.75">
      <c r="B7453" s="89"/>
      <c r="C7453" s="89"/>
      <c r="AP7453" s="89"/>
      <c r="AQ7453" s="89"/>
    </row>
    <row r="7454" spans="2:43" ht="12.75">
      <c r="B7454" s="89"/>
      <c r="C7454" s="89"/>
      <c r="AP7454" s="89"/>
      <c r="AQ7454" s="89"/>
    </row>
    <row r="7455" spans="2:43" ht="12.75">
      <c r="B7455" s="89"/>
      <c r="C7455" s="89"/>
      <c r="AP7455" s="89"/>
      <c r="AQ7455" s="89"/>
    </row>
    <row r="7456" spans="2:43" ht="12.75">
      <c r="B7456" s="89"/>
      <c r="C7456" s="89"/>
      <c r="AP7456" s="89"/>
      <c r="AQ7456" s="89"/>
    </row>
    <row r="7457" spans="2:43" ht="12.75">
      <c r="B7457" s="89"/>
      <c r="C7457" s="89"/>
      <c r="AP7457" s="89"/>
      <c r="AQ7457" s="89"/>
    </row>
    <row r="7458" spans="2:43" ht="12.75">
      <c r="B7458" s="89"/>
      <c r="C7458" s="89"/>
      <c r="AP7458" s="89"/>
      <c r="AQ7458" s="89"/>
    </row>
    <row r="7459" spans="2:43" ht="12.75">
      <c r="B7459" s="89"/>
      <c r="C7459" s="89"/>
      <c r="AP7459" s="89"/>
      <c r="AQ7459" s="89"/>
    </row>
    <row r="7460" spans="2:43" ht="12.75">
      <c r="B7460" s="89"/>
      <c r="C7460" s="89"/>
      <c r="AP7460" s="89"/>
      <c r="AQ7460" s="89"/>
    </row>
    <row r="7461" spans="2:43" ht="12.75">
      <c r="B7461" s="89"/>
      <c r="C7461" s="89"/>
      <c r="AP7461" s="89"/>
      <c r="AQ7461" s="89"/>
    </row>
    <row r="7462" spans="2:43" ht="12.75">
      <c r="B7462" s="89"/>
      <c r="C7462" s="89"/>
      <c r="AP7462" s="89"/>
      <c r="AQ7462" s="89"/>
    </row>
    <row r="7463" spans="2:43" ht="12.75">
      <c r="B7463" s="89"/>
      <c r="C7463" s="89"/>
      <c r="AP7463" s="89"/>
      <c r="AQ7463" s="89"/>
    </row>
    <row r="7464" spans="2:43" ht="12.75">
      <c r="B7464" s="89"/>
      <c r="C7464" s="89"/>
      <c r="AP7464" s="89"/>
      <c r="AQ7464" s="89"/>
    </row>
    <row r="7465" spans="2:43" ht="12.75">
      <c r="B7465" s="89"/>
      <c r="C7465" s="89"/>
      <c r="AP7465" s="89"/>
      <c r="AQ7465" s="89"/>
    </row>
    <row r="7466" spans="2:43" ht="12.75">
      <c r="B7466" s="89"/>
      <c r="C7466" s="89"/>
      <c r="AP7466" s="89"/>
      <c r="AQ7466" s="89"/>
    </row>
    <row r="7467" spans="2:43" ht="12.75">
      <c r="B7467" s="89"/>
      <c r="C7467" s="89"/>
      <c r="AP7467" s="89"/>
      <c r="AQ7467" s="89"/>
    </row>
    <row r="7468" spans="2:43" ht="12.75">
      <c r="B7468" s="89"/>
      <c r="C7468" s="89"/>
      <c r="AP7468" s="89"/>
      <c r="AQ7468" s="89"/>
    </row>
    <row r="7469" spans="2:43" ht="12.75">
      <c r="B7469" s="89"/>
      <c r="C7469" s="89"/>
      <c r="AP7469" s="89"/>
      <c r="AQ7469" s="89"/>
    </row>
    <row r="7470" spans="2:43" ht="12.75">
      <c r="B7470" s="89"/>
      <c r="C7470" s="89"/>
      <c r="AP7470" s="89"/>
      <c r="AQ7470" s="89"/>
    </row>
    <row r="7471" spans="2:43" ht="12.75">
      <c r="B7471" s="89"/>
      <c r="C7471" s="89"/>
      <c r="AP7471" s="89"/>
      <c r="AQ7471" s="89"/>
    </row>
    <row r="7472" spans="2:43" ht="12.75">
      <c r="B7472" s="89"/>
      <c r="C7472" s="89"/>
      <c r="AP7472" s="89"/>
      <c r="AQ7472" s="89"/>
    </row>
    <row r="7473" spans="2:43" ht="12.75">
      <c r="B7473" s="89"/>
      <c r="C7473" s="89"/>
      <c r="AP7473" s="89"/>
      <c r="AQ7473" s="89"/>
    </row>
    <row r="7474" spans="2:43" ht="12.75">
      <c r="B7474" s="89"/>
      <c r="C7474" s="89"/>
      <c r="AP7474" s="89"/>
      <c r="AQ7474" s="89"/>
    </row>
    <row r="7475" spans="2:43" ht="12.75">
      <c r="B7475" s="89"/>
      <c r="C7475" s="89"/>
      <c r="AP7475" s="89"/>
      <c r="AQ7475" s="89"/>
    </row>
    <row r="7476" spans="2:43" ht="12.75">
      <c r="B7476" s="89"/>
      <c r="C7476" s="89"/>
      <c r="AP7476" s="89"/>
      <c r="AQ7476" s="89"/>
    </row>
    <row r="7477" spans="2:43" ht="12.75">
      <c r="B7477" s="89"/>
      <c r="C7477" s="89"/>
      <c r="AP7477" s="89"/>
      <c r="AQ7477" s="89"/>
    </row>
    <row r="7478" spans="2:43" ht="12.75">
      <c r="B7478" s="89"/>
      <c r="C7478" s="89"/>
      <c r="AP7478" s="89"/>
      <c r="AQ7478" s="89"/>
    </row>
    <row r="7479" spans="2:43" ht="12.75">
      <c r="B7479" s="89"/>
      <c r="C7479" s="89"/>
      <c r="AP7479" s="89"/>
      <c r="AQ7479" s="89"/>
    </row>
    <row r="7480" spans="2:43" ht="12.75">
      <c r="B7480" s="89"/>
      <c r="C7480" s="89"/>
      <c r="AP7480" s="89"/>
      <c r="AQ7480" s="89"/>
    </row>
    <row r="7481" spans="2:43" ht="12.75">
      <c r="B7481" s="89"/>
      <c r="C7481" s="89"/>
      <c r="AP7481" s="89"/>
      <c r="AQ7481" s="89"/>
    </row>
    <row r="7482" spans="2:43" ht="12.75">
      <c r="B7482" s="89"/>
      <c r="C7482" s="89"/>
      <c r="AP7482" s="89"/>
      <c r="AQ7482" s="89"/>
    </row>
    <row r="7483" spans="2:43" ht="12.75">
      <c r="B7483" s="89"/>
      <c r="C7483" s="89"/>
      <c r="AP7483" s="89"/>
      <c r="AQ7483" s="89"/>
    </row>
    <row r="7484" spans="2:43" ht="12.75">
      <c r="B7484" s="89"/>
      <c r="C7484" s="89"/>
      <c r="AP7484" s="89"/>
      <c r="AQ7484" s="89"/>
    </row>
    <row r="7485" spans="2:43" ht="12.75">
      <c r="B7485" s="89"/>
      <c r="C7485" s="89"/>
      <c r="AP7485" s="89"/>
      <c r="AQ7485" s="89"/>
    </row>
    <row r="7486" spans="2:43" ht="12.75">
      <c r="B7486" s="89"/>
      <c r="C7486" s="89"/>
      <c r="AP7486" s="89"/>
      <c r="AQ7486" s="89"/>
    </row>
    <row r="7487" spans="2:43" ht="12.75">
      <c r="B7487" s="89"/>
      <c r="C7487" s="89"/>
      <c r="AP7487" s="89"/>
      <c r="AQ7487" s="89"/>
    </row>
    <row r="7488" spans="2:43" ht="12.75">
      <c r="B7488" s="89"/>
      <c r="C7488" s="89"/>
      <c r="AP7488" s="89"/>
      <c r="AQ7488" s="89"/>
    </row>
    <row r="7489" spans="2:43" ht="12.75">
      <c r="B7489" s="89"/>
      <c r="C7489" s="89"/>
      <c r="AP7489" s="89"/>
      <c r="AQ7489" s="89"/>
    </row>
    <row r="7490" spans="2:43" ht="12.75">
      <c r="B7490" s="89"/>
      <c r="C7490" s="89"/>
      <c r="AP7490" s="89"/>
      <c r="AQ7490" s="89"/>
    </row>
    <row r="7491" spans="2:43" ht="12.75">
      <c r="B7491" s="89"/>
      <c r="C7491" s="89"/>
      <c r="AP7491" s="89"/>
      <c r="AQ7491" s="89"/>
    </row>
    <row r="7492" spans="2:43" ht="12.75">
      <c r="B7492" s="89"/>
      <c r="C7492" s="89"/>
      <c r="AP7492" s="89"/>
      <c r="AQ7492" s="89"/>
    </row>
    <row r="7493" spans="2:43" ht="12.75">
      <c r="B7493" s="89"/>
      <c r="C7493" s="89"/>
      <c r="AP7493" s="89"/>
      <c r="AQ7493" s="89"/>
    </row>
    <row r="7494" spans="2:43" ht="12.75">
      <c r="B7494" s="89"/>
      <c r="C7494" s="89"/>
      <c r="AP7494" s="89"/>
      <c r="AQ7494" s="89"/>
    </row>
    <row r="7495" spans="2:43" ht="12.75">
      <c r="B7495" s="89"/>
      <c r="C7495" s="89"/>
      <c r="AP7495" s="89"/>
      <c r="AQ7495" s="89"/>
    </row>
    <row r="7496" spans="2:43" ht="12.75">
      <c r="B7496" s="89"/>
      <c r="C7496" s="89"/>
      <c r="AP7496" s="89"/>
      <c r="AQ7496" s="89"/>
    </row>
    <row r="7497" spans="2:43" ht="12.75">
      <c r="B7497" s="89"/>
      <c r="C7497" s="89"/>
      <c r="AP7497" s="89"/>
      <c r="AQ7497" s="89"/>
    </row>
    <row r="7498" spans="2:43" ht="12.75">
      <c r="B7498" s="89"/>
      <c r="C7498" s="89"/>
      <c r="AP7498" s="89"/>
      <c r="AQ7498" s="89"/>
    </row>
    <row r="7499" spans="2:43" ht="12.75">
      <c r="B7499" s="89"/>
      <c r="C7499" s="89"/>
      <c r="AP7499" s="89"/>
      <c r="AQ7499" s="89"/>
    </row>
    <row r="7500" spans="2:43" ht="12.75">
      <c r="B7500" s="89"/>
      <c r="C7500" s="89"/>
      <c r="AP7500" s="89"/>
      <c r="AQ7500" s="89"/>
    </row>
    <row r="7501" spans="2:43" ht="12.75">
      <c r="B7501" s="89"/>
      <c r="C7501" s="89"/>
      <c r="AP7501" s="89"/>
      <c r="AQ7501" s="89"/>
    </row>
    <row r="7502" spans="2:43" ht="12.75">
      <c r="B7502" s="89"/>
      <c r="C7502" s="89"/>
      <c r="AP7502" s="89"/>
      <c r="AQ7502" s="89"/>
    </row>
    <row r="7503" spans="2:43" ht="12.75">
      <c r="B7503" s="89"/>
      <c r="C7503" s="89"/>
      <c r="AP7503" s="89"/>
      <c r="AQ7503" s="89"/>
    </row>
    <row r="7504" spans="2:43" ht="12.75">
      <c r="B7504" s="89"/>
      <c r="C7504" s="89"/>
      <c r="AP7504" s="89"/>
      <c r="AQ7504" s="89"/>
    </row>
    <row r="7505" spans="2:43" ht="12.75">
      <c r="B7505" s="89"/>
      <c r="C7505" s="89"/>
      <c r="AP7505" s="89"/>
      <c r="AQ7505" s="89"/>
    </row>
    <row r="7506" spans="2:43" ht="12.75">
      <c r="B7506" s="89"/>
      <c r="C7506" s="89"/>
      <c r="AP7506" s="89"/>
      <c r="AQ7506" s="89"/>
    </row>
    <row r="7507" spans="2:43" ht="12.75">
      <c r="B7507" s="89"/>
      <c r="C7507" s="89"/>
      <c r="AP7507" s="89"/>
      <c r="AQ7507" s="89"/>
    </row>
    <row r="7508" spans="2:43" ht="12.75">
      <c r="B7508" s="89"/>
      <c r="C7508" s="89"/>
      <c r="AP7508" s="89"/>
      <c r="AQ7508" s="89"/>
    </row>
    <row r="7509" spans="2:43" ht="12.75">
      <c r="B7509" s="89"/>
      <c r="C7509" s="89"/>
      <c r="AP7509" s="89"/>
      <c r="AQ7509" s="89"/>
    </row>
    <row r="7510" spans="2:43" ht="12.75">
      <c r="B7510" s="89"/>
      <c r="C7510" s="89"/>
      <c r="AP7510" s="89"/>
      <c r="AQ7510" s="89"/>
    </row>
    <row r="7511" spans="2:43" ht="12.75">
      <c r="B7511" s="89"/>
      <c r="C7511" s="89"/>
      <c r="AP7511" s="89"/>
      <c r="AQ7511" s="89"/>
    </row>
    <row r="7512" spans="2:43" ht="12.75">
      <c r="B7512" s="89"/>
      <c r="C7512" s="89"/>
      <c r="AP7512" s="89"/>
      <c r="AQ7512" s="89"/>
    </row>
    <row r="7513" spans="2:43" ht="12.75">
      <c r="B7513" s="89"/>
      <c r="C7513" s="89"/>
      <c r="AP7513" s="89"/>
      <c r="AQ7513" s="89"/>
    </row>
    <row r="7514" spans="2:43" ht="12.75">
      <c r="B7514" s="89"/>
      <c r="C7514" s="89"/>
      <c r="AP7514" s="89"/>
      <c r="AQ7514" s="89"/>
    </row>
    <row r="7515" spans="2:43" ht="12.75">
      <c r="B7515" s="89"/>
      <c r="C7515" s="89"/>
      <c r="AP7515" s="89"/>
      <c r="AQ7515" s="89"/>
    </row>
    <row r="7516" spans="2:43" ht="12.75">
      <c r="B7516" s="89"/>
      <c r="C7516" s="89"/>
      <c r="AP7516" s="89"/>
      <c r="AQ7516" s="89"/>
    </row>
    <row r="7517" spans="2:43" ht="12.75">
      <c r="B7517" s="89"/>
      <c r="C7517" s="89"/>
      <c r="AP7517" s="89"/>
      <c r="AQ7517" s="89"/>
    </row>
    <row r="7518" spans="2:43" ht="12.75">
      <c r="B7518" s="89"/>
      <c r="C7518" s="89"/>
      <c r="AP7518" s="89"/>
      <c r="AQ7518" s="89"/>
    </row>
    <row r="7519" spans="2:43" ht="12.75">
      <c r="B7519" s="89"/>
      <c r="C7519" s="89"/>
      <c r="AP7519" s="89"/>
      <c r="AQ7519" s="89"/>
    </row>
    <row r="7520" spans="2:43" ht="12.75">
      <c r="B7520" s="89"/>
      <c r="C7520" s="89"/>
      <c r="AP7520" s="89"/>
      <c r="AQ7520" s="89"/>
    </row>
    <row r="7521" spans="2:43" ht="12.75">
      <c r="B7521" s="89"/>
      <c r="C7521" s="89"/>
      <c r="AP7521" s="89"/>
      <c r="AQ7521" s="89"/>
    </row>
    <row r="7522" spans="2:43" ht="12.75">
      <c r="B7522" s="89"/>
      <c r="C7522" s="89"/>
      <c r="AP7522" s="89"/>
      <c r="AQ7522" s="89"/>
    </row>
    <row r="7523" spans="2:43" ht="12.75">
      <c r="B7523" s="89"/>
      <c r="C7523" s="89"/>
      <c r="AP7523" s="89"/>
      <c r="AQ7523" s="89"/>
    </row>
    <row r="7524" spans="2:43" ht="12.75">
      <c r="B7524" s="89"/>
      <c r="C7524" s="89"/>
      <c r="AP7524" s="89"/>
      <c r="AQ7524" s="89"/>
    </row>
    <row r="7525" spans="2:43" ht="12.75">
      <c r="B7525" s="89"/>
      <c r="C7525" s="89"/>
      <c r="AP7525" s="89"/>
      <c r="AQ7525" s="89"/>
    </row>
    <row r="7526" spans="2:43" ht="12.75">
      <c r="B7526" s="89"/>
      <c r="C7526" s="89"/>
      <c r="AP7526" s="89"/>
      <c r="AQ7526" s="89"/>
    </row>
    <row r="7527" spans="2:43" ht="12.75">
      <c r="B7527" s="89"/>
      <c r="C7527" s="89"/>
      <c r="AP7527" s="89"/>
      <c r="AQ7527" s="89"/>
    </row>
    <row r="7528" spans="2:43" ht="12.75">
      <c r="B7528" s="89"/>
      <c r="C7528" s="89"/>
      <c r="AP7528" s="89"/>
      <c r="AQ7528" s="89"/>
    </row>
    <row r="7529" spans="2:43" ht="12.75">
      <c r="B7529" s="89"/>
      <c r="C7529" s="89"/>
      <c r="AP7529" s="89"/>
      <c r="AQ7529" s="89"/>
    </row>
    <row r="7530" spans="2:43" ht="12.75">
      <c r="B7530" s="89"/>
      <c r="C7530" s="89"/>
      <c r="AP7530" s="89"/>
      <c r="AQ7530" s="89"/>
    </row>
    <row r="7531" spans="2:43" ht="12.75">
      <c r="B7531" s="89"/>
      <c r="C7531" s="89"/>
      <c r="AP7531" s="89"/>
      <c r="AQ7531" s="89"/>
    </row>
    <row r="7532" spans="2:43" ht="12.75">
      <c r="B7532" s="89"/>
      <c r="C7532" s="89"/>
      <c r="AP7532" s="89"/>
      <c r="AQ7532" s="89"/>
    </row>
    <row r="7533" spans="2:43" ht="12.75">
      <c r="B7533" s="89"/>
      <c r="C7533" s="89"/>
      <c r="AP7533" s="89"/>
      <c r="AQ7533" s="89"/>
    </row>
    <row r="7534" spans="2:43" ht="12.75">
      <c r="B7534" s="89"/>
      <c r="C7534" s="89"/>
      <c r="AP7534" s="89"/>
      <c r="AQ7534" s="89"/>
    </row>
    <row r="7535" spans="2:43" ht="12.75">
      <c r="B7535" s="89"/>
      <c r="C7535" s="89"/>
      <c r="AP7535" s="89"/>
      <c r="AQ7535" s="89"/>
    </row>
    <row r="7536" spans="2:43" ht="12.75">
      <c r="B7536" s="89"/>
      <c r="C7536" s="89"/>
      <c r="AP7536" s="89"/>
      <c r="AQ7536" s="89"/>
    </row>
    <row r="7537" spans="2:43" ht="12.75">
      <c r="B7537" s="89"/>
      <c r="C7537" s="89"/>
      <c r="AP7537" s="89"/>
      <c r="AQ7537" s="89"/>
    </row>
    <row r="7538" spans="2:43" ht="12.75">
      <c r="B7538" s="89"/>
      <c r="C7538" s="89"/>
      <c r="AP7538" s="89"/>
      <c r="AQ7538" s="89"/>
    </row>
    <row r="7539" spans="2:43" ht="12.75">
      <c r="B7539" s="89"/>
      <c r="C7539" s="89"/>
      <c r="AP7539" s="89"/>
      <c r="AQ7539" s="89"/>
    </row>
    <row r="7540" spans="2:43" ht="12.75">
      <c r="B7540" s="89"/>
      <c r="C7540" s="89"/>
      <c r="AP7540" s="89"/>
      <c r="AQ7540" s="89"/>
    </row>
    <row r="7541" spans="2:43" ht="12.75">
      <c r="B7541" s="89"/>
      <c r="C7541" s="89"/>
      <c r="AP7541" s="89"/>
      <c r="AQ7541" s="89"/>
    </row>
    <row r="7542" spans="2:43" ht="12.75">
      <c r="B7542" s="89"/>
      <c r="C7542" s="89"/>
      <c r="AP7542" s="89"/>
      <c r="AQ7542" s="89"/>
    </row>
    <row r="7543" spans="2:43" ht="12.75">
      <c r="B7543" s="89"/>
      <c r="C7543" s="89"/>
      <c r="AP7543" s="89"/>
      <c r="AQ7543" s="89"/>
    </row>
    <row r="7544" spans="2:43" ht="12.75">
      <c r="B7544" s="89"/>
      <c r="C7544" s="89"/>
      <c r="AP7544" s="89"/>
      <c r="AQ7544" s="89"/>
    </row>
    <row r="7545" spans="2:43" ht="12.75">
      <c r="B7545" s="89"/>
      <c r="C7545" s="89"/>
      <c r="AP7545" s="89"/>
      <c r="AQ7545" s="89"/>
    </row>
    <row r="7546" spans="2:43" ht="12.75">
      <c r="B7546" s="89"/>
      <c r="C7546" s="89"/>
      <c r="AP7546" s="89"/>
      <c r="AQ7546" s="89"/>
    </row>
    <row r="7547" spans="2:43" ht="12.75">
      <c r="B7547" s="89"/>
      <c r="C7547" s="89"/>
      <c r="AP7547" s="89"/>
      <c r="AQ7547" s="89"/>
    </row>
    <row r="7548" spans="2:43" ht="12.75">
      <c r="B7548" s="89"/>
      <c r="C7548" s="89"/>
      <c r="AP7548" s="89"/>
      <c r="AQ7548" s="89"/>
    </row>
    <row r="7549" spans="2:43" ht="12.75">
      <c r="B7549" s="89"/>
      <c r="C7549" s="89"/>
      <c r="AP7549" s="89"/>
      <c r="AQ7549" s="89"/>
    </row>
    <row r="7550" spans="2:43" ht="12.75">
      <c r="B7550" s="89"/>
      <c r="C7550" s="89"/>
      <c r="AP7550" s="89"/>
      <c r="AQ7550" s="89"/>
    </row>
    <row r="7551" spans="2:43" ht="12.75">
      <c r="B7551" s="89"/>
      <c r="C7551" s="89"/>
      <c r="AP7551" s="89"/>
      <c r="AQ7551" s="89"/>
    </row>
    <row r="7552" spans="2:43" ht="12.75">
      <c r="B7552" s="89"/>
      <c r="C7552" s="89"/>
      <c r="AP7552" s="89"/>
      <c r="AQ7552" s="89"/>
    </row>
    <row r="7553" spans="2:43" ht="12.75">
      <c r="B7553" s="89"/>
      <c r="C7553" s="89"/>
      <c r="AP7553" s="89"/>
      <c r="AQ7553" s="89"/>
    </row>
    <row r="7554" spans="2:43" ht="12.75">
      <c r="B7554" s="89"/>
      <c r="C7554" s="89"/>
      <c r="AP7554" s="89"/>
      <c r="AQ7554" s="89"/>
    </row>
    <row r="7555" spans="2:43" ht="12.75">
      <c r="B7555" s="89"/>
      <c r="C7555" s="89"/>
      <c r="AP7555" s="89"/>
      <c r="AQ7555" s="89"/>
    </row>
    <row r="7556" spans="2:43" ht="12.75">
      <c r="B7556" s="89"/>
      <c r="C7556" s="89"/>
      <c r="AP7556" s="89"/>
      <c r="AQ7556" s="89"/>
    </row>
    <row r="7557" spans="2:43" ht="12.75">
      <c r="B7557" s="89"/>
      <c r="C7557" s="89"/>
      <c r="AP7557" s="89"/>
      <c r="AQ7557" s="89"/>
    </row>
    <row r="7558" spans="2:43" ht="12.75">
      <c r="B7558" s="89"/>
      <c r="C7558" s="89"/>
      <c r="AP7558" s="89"/>
      <c r="AQ7558" s="89"/>
    </row>
    <row r="7559" spans="2:43" ht="12.75">
      <c r="B7559" s="89"/>
      <c r="C7559" s="89"/>
      <c r="AP7559" s="89"/>
      <c r="AQ7559" s="89"/>
    </row>
    <row r="7560" spans="2:43" ht="12.75">
      <c r="B7560" s="89"/>
      <c r="C7560" s="89"/>
      <c r="AP7560" s="89"/>
      <c r="AQ7560" s="89"/>
    </row>
    <row r="7561" spans="2:43" ht="12.75">
      <c r="B7561" s="89"/>
      <c r="C7561" s="89"/>
      <c r="AP7561" s="89"/>
      <c r="AQ7561" s="89"/>
    </row>
    <row r="7562" spans="2:43" ht="12.75">
      <c r="B7562" s="89"/>
      <c r="C7562" s="89"/>
      <c r="AP7562" s="89"/>
      <c r="AQ7562" s="89"/>
    </row>
    <row r="7563" spans="2:43" ht="12.75">
      <c r="B7563" s="89"/>
      <c r="C7563" s="89"/>
      <c r="AP7563" s="89"/>
      <c r="AQ7563" s="89"/>
    </row>
    <row r="7564" spans="2:43" ht="12.75">
      <c r="B7564" s="89"/>
      <c r="C7564" s="89"/>
      <c r="AP7564" s="89"/>
      <c r="AQ7564" s="89"/>
    </row>
    <row r="7565" spans="2:43" ht="12.75">
      <c r="B7565" s="89"/>
      <c r="C7565" s="89"/>
      <c r="AP7565" s="89"/>
      <c r="AQ7565" s="89"/>
    </row>
    <row r="7566" spans="2:43" ht="12.75">
      <c r="B7566" s="89"/>
      <c r="C7566" s="89"/>
      <c r="AP7566" s="89"/>
      <c r="AQ7566" s="89"/>
    </row>
    <row r="7567" spans="2:43" ht="12.75">
      <c r="B7567" s="89"/>
      <c r="C7567" s="89"/>
      <c r="AP7567" s="89"/>
      <c r="AQ7567" s="89"/>
    </row>
    <row r="7568" spans="2:43" ht="12.75">
      <c r="B7568" s="89"/>
      <c r="C7568" s="89"/>
      <c r="AP7568" s="89"/>
      <c r="AQ7568" s="89"/>
    </row>
    <row r="7569" spans="2:43" ht="12.75">
      <c r="B7569" s="89"/>
      <c r="C7569" s="89"/>
      <c r="AP7569" s="89"/>
      <c r="AQ7569" s="89"/>
    </row>
    <row r="7570" spans="2:43" ht="12.75">
      <c r="B7570" s="89"/>
      <c r="C7570" s="89"/>
      <c r="AP7570" s="89"/>
      <c r="AQ7570" s="89"/>
    </row>
    <row r="7571" spans="2:43" ht="12.75">
      <c r="B7571" s="89"/>
      <c r="C7571" s="89"/>
      <c r="AP7571" s="89"/>
      <c r="AQ7571" s="89"/>
    </row>
    <row r="7572" spans="2:43" ht="12.75">
      <c r="B7572" s="89"/>
      <c r="C7572" s="89"/>
      <c r="AP7572" s="89"/>
      <c r="AQ7572" s="89"/>
    </row>
    <row r="7573" spans="2:43" ht="12.75">
      <c r="B7573" s="89"/>
      <c r="C7573" s="89"/>
      <c r="AP7573" s="89"/>
      <c r="AQ7573" s="89"/>
    </row>
    <row r="7574" spans="2:43" ht="12.75">
      <c r="B7574" s="89"/>
      <c r="C7574" s="89"/>
      <c r="AP7574" s="89"/>
      <c r="AQ7574" s="89"/>
    </row>
    <row r="7575" spans="2:43" ht="12.75">
      <c r="B7575" s="89"/>
      <c r="C7575" s="89"/>
      <c r="AP7575" s="89"/>
      <c r="AQ7575" s="89"/>
    </row>
    <row r="7576" spans="2:43" ht="12.75">
      <c r="B7576" s="89"/>
      <c r="C7576" s="89"/>
      <c r="AP7576" s="89"/>
      <c r="AQ7576" s="89"/>
    </row>
    <row r="7577" spans="2:43" ht="12.75">
      <c r="B7577" s="89"/>
      <c r="C7577" s="89"/>
      <c r="AP7577" s="89"/>
      <c r="AQ7577" s="89"/>
    </row>
    <row r="7578" spans="2:43" ht="12.75">
      <c r="B7578" s="89"/>
      <c r="C7578" s="89"/>
      <c r="AP7578" s="89"/>
      <c r="AQ7578" s="89"/>
    </row>
    <row r="7579" spans="2:43" ht="12.75">
      <c r="B7579" s="89"/>
      <c r="C7579" s="89"/>
      <c r="AP7579" s="89"/>
      <c r="AQ7579" s="89"/>
    </row>
    <row r="7580" spans="2:43" ht="12.75">
      <c r="B7580" s="89"/>
      <c r="C7580" s="89"/>
      <c r="AP7580" s="89"/>
      <c r="AQ7580" s="89"/>
    </row>
    <row r="7581" spans="2:43" ht="12.75">
      <c r="B7581" s="89"/>
      <c r="C7581" s="89"/>
      <c r="AP7581" s="89"/>
      <c r="AQ7581" s="89"/>
    </row>
    <row r="7582" spans="2:43" ht="12.75">
      <c r="B7582" s="89"/>
      <c r="C7582" s="89"/>
      <c r="AP7582" s="89"/>
      <c r="AQ7582" s="89"/>
    </row>
    <row r="7583" spans="2:43" ht="12.75">
      <c r="B7583" s="89"/>
      <c r="C7583" s="89"/>
      <c r="AP7583" s="89"/>
      <c r="AQ7583" s="89"/>
    </row>
    <row r="7584" spans="2:43" ht="12.75">
      <c r="B7584" s="89"/>
      <c r="C7584" s="89"/>
      <c r="AP7584" s="89"/>
      <c r="AQ7584" s="89"/>
    </row>
    <row r="7585" spans="2:43" ht="12.75">
      <c r="B7585" s="89"/>
      <c r="C7585" s="89"/>
      <c r="AP7585" s="89"/>
      <c r="AQ7585" s="89"/>
    </row>
    <row r="7586" spans="2:43" ht="12.75">
      <c r="B7586" s="89"/>
      <c r="C7586" s="89"/>
      <c r="AP7586" s="89"/>
      <c r="AQ7586" s="89"/>
    </row>
    <row r="7587" spans="2:43" ht="12.75">
      <c r="B7587" s="89"/>
      <c r="C7587" s="89"/>
      <c r="AP7587" s="89"/>
      <c r="AQ7587" s="89"/>
    </row>
    <row r="7588" spans="2:43" ht="12.75">
      <c r="B7588" s="89"/>
      <c r="C7588" s="89"/>
      <c r="AP7588" s="89"/>
      <c r="AQ7588" s="89"/>
    </row>
    <row r="7589" spans="2:43" ht="12.75">
      <c r="B7589" s="89"/>
      <c r="C7589" s="89"/>
      <c r="AP7589" s="89"/>
      <c r="AQ7589" s="89"/>
    </row>
    <row r="7590" spans="2:43" ht="12.75">
      <c r="B7590" s="89"/>
      <c r="C7590" s="89"/>
      <c r="AP7590" s="89"/>
      <c r="AQ7590" s="89"/>
    </row>
    <row r="7591" spans="2:43" ht="12.75">
      <c r="B7591" s="89"/>
      <c r="C7591" s="89"/>
      <c r="AP7591" s="89"/>
      <c r="AQ7591" s="89"/>
    </row>
    <row r="7592" spans="2:43" ht="12.75">
      <c r="B7592" s="89"/>
      <c r="C7592" s="89"/>
      <c r="AP7592" s="89"/>
      <c r="AQ7592" s="89"/>
    </row>
    <row r="7593" spans="2:43" ht="12.75">
      <c r="B7593" s="89"/>
      <c r="C7593" s="89"/>
      <c r="AP7593" s="89"/>
      <c r="AQ7593" s="89"/>
    </row>
    <row r="7594" spans="2:43" ht="12.75">
      <c r="B7594" s="89"/>
      <c r="C7594" s="89"/>
      <c r="AP7594" s="89"/>
      <c r="AQ7594" s="89"/>
    </row>
    <row r="7595" spans="2:43" ht="12.75">
      <c r="B7595" s="89"/>
      <c r="C7595" s="89"/>
      <c r="AP7595" s="89"/>
      <c r="AQ7595" s="89"/>
    </row>
    <row r="7596" spans="2:43" ht="12.75">
      <c r="B7596" s="89"/>
      <c r="C7596" s="89"/>
      <c r="AP7596" s="89"/>
      <c r="AQ7596" s="89"/>
    </row>
    <row r="7597" spans="2:43" ht="12.75">
      <c r="B7597" s="89"/>
      <c r="C7597" s="89"/>
      <c r="AP7597" s="89"/>
      <c r="AQ7597" s="89"/>
    </row>
    <row r="7598" spans="2:43" ht="12.75">
      <c r="B7598" s="89"/>
      <c r="C7598" s="89"/>
      <c r="AP7598" s="89"/>
      <c r="AQ7598" s="89"/>
    </row>
    <row r="7599" spans="2:43" ht="12.75">
      <c r="B7599" s="89"/>
      <c r="C7599" s="89"/>
      <c r="AP7599" s="89"/>
      <c r="AQ7599" s="89"/>
    </row>
    <row r="7600" spans="2:43" ht="12.75">
      <c r="B7600" s="89"/>
      <c r="C7600" s="89"/>
      <c r="AP7600" s="89"/>
      <c r="AQ7600" s="89"/>
    </row>
    <row r="7601" spans="2:43" ht="12.75">
      <c r="B7601" s="89"/>
      <c r="C7601" s="89"/>
      <c r="AP7601" s="89"/>
      <c r="AQ7601" s="89"/>
    </row>
    <row r="7602" spans="2:43" ht="12.75">
      <c r="B7602" s="89"/>
      <c r="C7602" s="89"/>
      <c r="AP7602" s="89"/>
      <c r="AQ7602" s="89"/>
    </row>
    <row r="7603" spans="2:43" ht="12.75">
      <c r="B7603" s="89"/>
      <c r="C7603" s="89"/>
      <c r="AP7603" s="89"/>
      <c r="AQ7603" s="89"/>
    </row>
    <row r="7604" spans="2:43" ht="12.75">
      <c r="B7604" s="89"/>
      <c r="C7604" s="89"/>
      <c r="AP7604" s="89"/>
      <c r="AQ7604" s="89"/>
    </row>
    <row r="7605" spans="2:43" ht="12.75">
      <c r="B7605" s="89"/>
      <c r="C7605" s="89"/>
      <c r="AP7605" s="89"/>
      <c r="AQ7605" s="89"/>
    </row>
    <row r="7606" spans="2:43" ht="12.75">
      <c r="B7606" s="89"/>
      <c r="C7606" s="89"/>
      <c r="AP7606" s="89"/>
      <c r="AQ7606" s="89"/>
    </row>
    <row r="7607" spans="2:43" ht="12.75">
      <c r="B7607" s="89"/>
      <c r="C7607" s="89"/>
      <c r="AP7607" s="89"/>
      <c r="AQ7607" s="89"/>
    </row>
    <row r="7608" spans="2:43" ht="12.75">
      <c r="B7608" s="89"/>
      <c r="C7608" s="89"/>
      <c r="AP7608" s="89"/>
      <c r="AQ7608" s="89"/>
    </row>
    <row r="7609" spans="2:43" ht="12.75">
      <c r="B7609" s="89"/>
      <c r="C7609" s="89"/>
      <c r="AP7609" s="89"/>
      <c r="AQ7609" s="89"/>
    </row>
    <row r="7610" spans="2:43" ht="12.75">
      <c r="B7610" s="89"/>
      <c r="C7610" s="89"/>
      <c r="AP7610" s="89"/>
      <c r="AQ7610" s="89"/>
    </row>
    <row r="7611" spans="2:43" ht="12.75">
      <c r="B7611" s="89"/>
      <c r="C7611" s="89"/>
      <c r="AP7611" s="89"/>
      <c r="AQ7611" s="89"/>
    </row>
    <row r="7612" spans="2:43" ht="12.75">
      <c r="B7612" s="89"/>
      <c r="C7612" s="89"/>
      <c r="AP7612" s="89"/>
      <c r="AQ7612" s="89"/>
    </row>
    <row r="7613" spans="2:43" ht="12.75">
      <c r="B7613" s="89"/>
      <c r="C7613" s="89"/>
      <c r="AP7613" s="89"/>
      <c r="AQ7613" s="89"/>
    </row>
    <row r="7614" spans="2:43" ht="12.75">
      <c r="B7614" s="89"/>
      <c r="C7614" s="89"/>
      <c r="AP7614" s="89"/>
      <c r="AQ7614" s="89"/>
    </row>
    <row r="7615" spans="2:43" ht="12.75">
      <c r="B7615" s="89"/>
      <c r="C7615" s="89"/>
      <c r="AP7615" s="89"/>
      <c r="AQ7615" s="89"/>
    </row>
    <row r="7616" spans="2:43" ht="12.75">
      <c r="B7616" s="89"/>
      <c r="C7616" s="89"/>
      <c r="AP7616" s="89"/>
      <c r="AQ7616" s="89"/>
    </row>
    <row r="7617" spans="2:43" ht="12.75">
      <c r="B7617" s="89"/>
      <c r="C7617" s="89"/>
      <c r="AP7617" s="89"/>
      <c r="AQ7617" s="89"/>
    </row>
    <row r="7618" spans="2:43" ht="12.75">
      <c r="B7618" s="89"/>
      <c r="C7618" s="89"/>
      <c r="AP7618" s="89"/>
      <c r="AQ7618" s="89"/>
    </row>
    <row r="7619" spans="2:43" ht="12.75">
      <c r="B7619" s="89"/>
      <c r="C7619" s="89"/>
      <c r="AP7619" s="89"/>
      <c r="AQ7619" s="89"/>
    </row>
    <row r="7620" spans="2:43" ht="12.75">
      <c r="B7620" s="89"/>
      <c r="C7620" s="89"/>
      <c r="AP7620" s="89"/>
      <c r="AQ7620" s="89"/>
    </row>
    <row r="7621" spans="2:43" ht="12.75">
      <c r="B7621" s="89"/>
      <c r="C7621" s="89"/>
      <c r="AP7621" s="89"/>
      <c r="AQ7621" s="89"/>
    </row>
    <row r="7622" spans="2:43" ht="12.75">
      <c r="B7622" s="89"/>
      <c r="C7622" s="89"/>
      <c r="AP7622" s="89"/>
      <c r="AQ7622" s="89"/>
    </row>
    <row r="7623" spans="2:43" ht="12.75">
      <c r="B7623" s="89"/>
      <c r="C7623" s="89"/>
      <c r="AP7623" s="89"/>
      <c r="AQ7623" s="89"/>
    </row>
    <row r="7624" spans="2:43" ht="12.75">
      <c r="B7624" s="89"/>
      <c r="C7624" s="89"/>
      <c r="AP7624" s="89"/>
      <c r="AQ7624" s="89"/>
    </row>
    <row r="7625" spans="2:43" ht="12.75">
      <c r="B7625" s="89"/>
      <c r="C7625" s="89"/>
      <c r="AP7625" s="89"/>
      <c r="AQ7625" s="89"/>
    </row>
    <row r="7626" spans="2:43" ht="12.75">
      <c r="B7626" s="89"/>
      <c r="C7626" s="89"/>
      <c r="AP7626" s="89"/>
      <c r="AQ7626" s="89"/>
    </row>
    <row r="7627" spans="2:43" ht="12.75">
      <c r="B7627" s="89"/>
      <c r="C7627" s="89"/>
      <c r="AP7627" s="89"/>
      <c r="AQ7627" s="89"/>
    </row>
    <row r="7628" spans="2:43" ht="12.75">
      <c r="B7628" s="89"/>
      <c r="C7628" s="89"/>
      <c r="AP7628" s="89"/>
      <c r="AQ7628" s="89"/>
    </row>
    <row r="7629" spans="2:43" ht="12.75">
      <c r="B7629" s="89"/>
      <c r="C7629" s="89"/>
      <c r="AP7629" s="89"/>
      <c r="AQ7629" s="89"/>
    </row>
    <row r="7630" spans="2:43" ht="12.75">
      <c r="B7630" s="89"/>
      <c r="C7630" s="89"/>
      <c r="AP7630" s="89"/>
      <c r="AQ7630" s="89"/>
    </row>
    <row r="7631" spans="2:43" ht="12.75">
      <c r="B7631" s="89"/>
      <c r="C7631" s="89"/>
      <c r="AP7631" s="89"/>
      <c r="AQ7631" s="89"/>
    </row>
    <row r="7632" spans="2:43" ht="12.75">
      <c r="B7632" s="89"/>
      <c r="C7632" s="89"/>
      <c r="AP7632" s="89"/>
      <c r="AQ7632" s="89"/>
    </row>
    <row r="7633" spans="2:43" ht="12.75">
      <c r="B7633" s="89"/>
      <c r="C7633" s="89"/>
      <c r="AP7633" s="89"/>
      <c r="AQ7633" s="89"/>
    </row>
    <row r="7634" spans="2:43" ht="12.75">
      <c r="B7634" s="89"/>
      <c r="C7634" s="89"/>
      <c r="AP7634" s="89"/>
      <c r="AQ7634" s="89"/>
    </row>
    <row r="7635" spans="2:43" ht="12.75">
      <c r="B7635" s="89"/>
      <c r="C7635" s="89"/>
      <c r="AP7635" s="89"/>
      <c r="AQ7635" s="89"/>
    </row>
    <row r="7636" spans="2:43" ht="12.75">
      <c r="B7636" s="89"/>
      <c r="C7636" s="89"/>
      <c r="AP7636" s="89"/>
      <c r="AQ7636" s="89"/>
    </row>
    <row r="7637" spans="2:43" ht="12.75">
      <c r="B7637" s="89"/>
      <c r="C7637" s="89"/>
      <c r="AP7637" s="89"/>
      <c r="AQ7637" s="89"/>
    </row>
    <row r="7638" spans="2:43" ht="12.75">
      <c r="B7638" s="89"/>
      <c r="C7638" s="89"/>
      <c r="AP7638" s="89"/>
      <c r="AQ7638" s="89"/>
    </row>
    <row r="7639" spans="2:43" ht="12.75">
      <c r="B7639" s="89"/>
      <c r="C7639" s="89"/>
      <c r="AP7639" s="89"/>
      <c r="AQ7639" s="89"/>
    </row>
    <row r="7640" spans="2:43" ht="12.75">
      <c r="B7640" s="89"/>
      <c r="C7640" s="89"/>
      <c r="AP7640" s="89"/>
      <c r="AQ7640" s="89"/>
    </row>
    <row r="7641" spans="2:43" ht="12.75">
      <c r="B7641" s="89"/>
      <c r="C7641" s="89"/>
      <c r="AP7641" s="89"/>
      <c r="AQ7641" s="89"/>
    </row>
    <row r="7642" spans="2:43" ht="12.75">
      <c r="B7642" s="89"/>
      <c r="C7642" s="89"/>
      <c r="AP7642" s="89"/>
      <c r="AQ7642" s="89"/>
    </row>
    <row r="7643" spans="2:43" ht="12.75">
      <c r="B7643" s="89"/>
      <c r="C7643" s="89"/>
      <c r="AP7643" s="89"/>
      <c r="AQ7643" s="89"/>
    </row>
    <row r="7644" spans="2:43" ht="12.75">
      <c r="B7644" s="89"/>
      <c r="C7644" s="89"/>
      <c r="AP7644" s="89"/>
      <c r="AQ7644" s="89"/>
    </row>
    <row r="7645" spans="2:43" ht="12.75">
      <c r="B7645" s="89"/>
      <c r="C7645" s="89"/>
      <c r="AP7645" s="89"/>
      <c r="AQ7645" s="89"/>
    </row>
    <row r="7646" spans="2:43" ht="12.75">
      <c r="B7646" s="89"/>
      <c r="C7646" s="89"/>
      <c r="AP7646" s="89"/>
      <c r="AQ7646" s="89"/>
    </row>
    <row r="7647" spans="2:43" ht="12.75">
      <c r="B7647" s="89"/>
      <c r="C7647" s="89"/>
      <c r="AP7647" s="89"/>
      <c r="AQ7647" s="89"/>
    </row>
    <row r="7648" spans="2:43" ht="12.75">
      <c r="B7648" s="89"/>
      <c r="C7648" s="89"/>
      <c r="AP7648" s="89"/>
      <c r="AQ7648" s="89"/>
    </row>
    <row r="7649" spans="2:43" ht="12.75">
      <c r="B7649" s="89"/>
      <c r="C7649" s="89"/>
      <c r="AP7649" s="89"/>
      <c r="AQ7649" s="89"/>
    </row>
    <row r="7650" spans="2:43" ht="12.75">
      <c r="B7650" s="89"/>
      <c r="C7650" s="89"/>
      <c r="AP7650" s="89"/>
      <c r="AQ7650" s="89"/>
    </row>
    <row r="7651" spans="2:43" ht="12.75">
      <c r="B7651" s="89"/>
      <c r="C7651" s="89"/>
      <c r="AP7651" s="89"/>
      <c r="AQ7651" s="89"/>
    </row>
    <row r="7652" spans="2:43" ht="12.75">
      <c r="B7652" s="89"/>
      <c r="C7652" s="89"/>
      <c r="AP7652" s="89"/>
      <c r="AQ7652" s="89"/>
    </row>
    <row r="7653" spans="2:43" ht="12.75">
      <c r="B7653" s="89"/>
      <c r="C7653" s="89"/>
      <c r="AP7653" s="89"/>
      <c r="AQ7653" s="89"/>
    </row>
    <row r="7654" spans="2:43" ht="12.75">
      <c r="B7654" s="89"/>
      <c r="C7654" s="89"/>
      <c r="AP7654" s="89"/>
      <c r="AQ7654" s="89"/>
    </row>
    <row r="7655" spans="2:43" ht="12.75">
      <c r="B7655" s="89"/>
      <c r="C7655" s="89"/>
      <c r="AP7655" s="89"/>
      <c r="AQ7655" s="89"/>
    </row>
    <row r="7656" spans="2:43" ht="12.75">
      <c r="B7656" s="89"/>
      <c r="C7656" s="89"/>
      <c r="AP7656" s="89"/>
      <c r="AQ7656" s="89"/>
    </row>
    <row r="7657" spans="2:43" ht="12.75">
      <c r="B7657" s="89"/>
      <c r="C7657" s="89"/>
      <c r="AP7657" s="89"/>
      <c r="AQ7657" s="89"/>
    </row>
    <row r="7658" spans="2:43" ht="12.75">
      <c r="B7658" s="89"/>
      <c r="C7658" s="89"/>
      <c r="AP7658" s="89"/>
      <c r="AQ7658" s="89"/>
    </row>
    <row r="7659" spans="2:43" ht="12.75">
      <c r="B7659" s="89"/>
      <c r="C7659" s="89"/>
      <c r="AP7659" s="89"/>
      <c r="AQ7659" s="89"/>
    </row>
    <row r="7660" spans="2:43" ht="12.75">
      <c r="B7660" s="89"/>
      <c r="C7660" s="89"/>
      <c r="AP7660" s="89"/>
      <c r="AQ7660" s="89"/>
    </row>
    <row r="7661" spans="2:43" ht="12.75">
      <c r="B7661" s="89"/>
      <c r="C7661" s="89"/>
      <c r="AP7661" s="89"/>
      <c r="AQ7661" s="89"/>
    </row>
    <row r="7662" spans="2:43" ht="12.75">
      <c r="B7662" s="89"/>
      <c r="C7662" s="89"/>
      <c r="AP7662" s="89"/>
      <c r="AQ7662" s="89"/>
    </row>
    <row r="7663" spans="2:43" ht="12.75">
      <c r="B7663" s="89"/>
      <c r="C7663" s="89"/>
      <c r="AP7663" s="89"/>
      <c r="AQ7663" s="89"/>
    </row>
    <row r="7664" spans="2:43" ht="12.75">
      <c r="B7664" s="89"/>
      <c r="C7664" s="89"/>
      <c r="AP7664" s="89"/>
      <c r="AQ7664" s="89"/>
    </row>
    <row r="7665" spans="2:43" ht="12.75">
      <c r="B7665" s="89"/>
      <c r="C7665" s="89"/>
      <c r="AP7665" s="89"/>
      <c r="AQ7665" s="89"/>
    </row>
    <row r="7666" spans="2:43" ht="12.75">
      <c r="B7666" s="89"/>
      <c r="C7666" s="89"/>
      <c r="AP7666" s="89"/>
      <c r="AQ7666" s="89"/>
    </row>
    <row r="7667" spans="2:43" ht="12.75">
      <c r="B7667" s="89"/>
      <c r="C7667" s="89"/>
      <c r="AP7667" s="89"/>
      <c r="AQ7667" s="89"/>
    </row>
    <row r="7668" spans="2:43" ht="12.75">
      <c r="B7668" s="89"/>
      <c r="C7668" s="89"/>
      <c r="AP7668" s="89"/>
      <c r="AQ7668" s="89"/>
    </row>
    <row r="7669" spans="2:43" ht="12.75">
      <c r="B7669" s="89"/>
      <c r="C7669" s="89"/>
      <c r="AP7669" s="89"/>
      <c r="AQ7669" s="89"/>
    </row>
    <row r="7670" spans="2:43" ht="12.75">
      <c r="B7670" s="89"/>
      <c r="C7670" s="89"/>
      <c r="AP7670" s="89"/>
      <c r="AQ7670" s="89"/>
    </row>
    <row r="7671" spans="2:43" ht="12.75">
      <c r="B7671" s="89"/>
      <c r="C7671" s="89"/>
      <c r="AP7671" s="89"/>
      <c r="AQ7671" s="89"/>
    </row>
    <row r="7672" spans="2:43" ht="12.75">
      <c r="B7672" s="89"/>
      <c r="C7672" s="89"/>
      <c r="AP7672" s="89"/>
      <c r="AQ7672" s="89"/>
    </row>
    <row r="7673" spans="2:43" ht="12.75">
      <c r="B7673" s="89"/>
      <c r="C7673" s="89"/>
      <c r="AP7673" s="89"/>
      <c r="AQ7673" s="89"/>
    </row>
    <row r="7674" spans="2:43" ht="12.75">
      <c r="B7674" s="89"/>
      <c r="C7674" s="89"/>
      <c r="AP7674" s="89"/>
      <c r="AQ7674" s="89"/>
    </row>
    <row r="7675" spans="2:43" ht="12.75">
      <c r="B7675" s="89"/>
      <c r="C7675" s="89"/>
      <c r="AP7675" s="89"/>
      <c r="AQ7675" s="89"/>
    </row>
    <row r="7676" spans="2:43" ht="12.75">
      <c r="B7676" s="89"/>
      <c r="C7676" s="89"/>
      <c r="AP7676" s="89"/>
      <c r="AQ7676" s="89"/>
    </row>
    <row r="7677" spans="2:43" ht="12.75">
      <c r="B7677" s="89"/>
      <c r="C7677" s="89"/>
      <c r="AP7677" s="89"/>
      <c r="AQ7677" s="89"/>
    </row>
    <row r="7678" spans="2:43" ht="12.75">
      <c r="B7678" s="89"/>
      <c r="C7678" s="89"/>
      <c r="AP7678" s="89"/>
      <c r="AQ7678" s="89"/>
    </row>
    <row r="7679" spans="2:43" ht="12.75">
      <c r="B7679" s="89"/>
      <c r="C7679" s="89"/>
      <c r="AP7679" s="89"/>
      <c r="AQ7679" s="89"/>
    </row>
    <row r="7680" spans="2:43" ht="12.75">
      <c r="B7680" s="89"/>
      <c r="C7680" s="89"/>
      <c r="AP7680" s="89"/>
      <c r="AQ7680" s="89"/>
    </row>
    <row r="7681" spans="2:43" ht="12.75">
      <c r="B7681" s="89"/>
      <c r="C7681" s="89"/>
      <c r="AP7681" s="89"/>
      <c r="AQ7681" s="89"/>
    </row>
    <row r="7682" spans="2:43" ht="12.75">
      <c r="B7682" s="89"/>
      <c r="C7682" s="89"/>
      <c r="AP7682" s="89"/>
      <c r="AQ7682" s="89"/>
    </row>
    <row r="7683" spans="2:43" ht="12.75">
      <c r="B7683" s="89"/>
      <c r="C7683" s="89"/>
      <c r="AP7683" s="89"/>
      <c r="AQ7683" s="89"/>
    </row>
    <row r="7684" spans="2:43" ht="12.75">
      <c r="B7684" s="89"/>
      <c r="C7684" s="89"/>
      <c r="AP7684" s="89"/>
      <c r="AQ7684" s="89"/>
    </row>
    <row r="7685" spans="2:43" ht="12.75">
      <c r="B7685" s="89"/>
      <c r="C7685" s="89"/>
      <c r="AP7685" s="89"/>
      <c r="AQ7685" s="89"/>
    </row>
    <row r="7686" spans="2:43" ht="12.75">
      <c r="B7686" s="89"/>
      <c r="C7686" s="89"/>
      <c r="AP7686" s="89"/>
      <c r="AQ7686" s="89"/>
    </row>
    <row r="7687" spans="2:43" ht="12.75">
      <c r="B7687" s="89"/>
      <c r="C7687" s="89"/>
      <c r="AP7687" s="89"/>
      <c r="AQ7687" s="89"/>
    </row>
    <row r="7688" spans="2:43" ht="12.75">
      <c r="B7688" s="89"/>
      <c r="C7688" s="89"/>
      <c r="AP7688" s="89"/>
      <c r="AQ7688" s="89"/>
    </row>
    <row r="7689" spans="2:43" ht="12.75">
      <c r="B7689" s="89"/>
      <c r="C7689" s="89"/>
      <c r="AP7689" s="89"/>
      <c r="AQ7689" s="89"/>
    </row>
    <row r="7690" spans="2:43" ht="12.75">
      <c r="B7690" s="89"/>
      <c r="C7690" s="89"/>
      <c r="AP7690" s="89"/>
      <c r="AQ7690" s="89"/>
    </row>
    <row r="7691" spans="2:43" ht="12.75">
      <c r="B7691" s="89"/>
      <c r="C7691" s="89"/>
      <c r="AP7691" s="89"/>
      <c r="AQ7691" s="89"/>
    </row>
    <row r="7692" spans="2:43" ht="12.75">
      <c r="B7692" s="89"/>
      <c r="C7692" s="89"/>
      <c r="AP7692" s="89"/>
      <c r="AQ7692" s="89"/>
    </row>
    <row r="7693" spans="2:43" ht="12.75">
      <c r="B7693" s="89"/>
      <c r="C7693" s="89"/>
      <c r="AP7693" s="89"/>
      <c r="AQ7693" s="89"/>
    </row>
    <row r="7694" spans="2:43" ht="12.75">
      <c r="B7694" s="89"/>
      <c r="C7694" s="89"/>
      <c r="AP7694" s="89"/>
      <c r="AQ7694" s="89"/>
    </row>
    <row r="7695" spans="2:43" ht="12.75">
      <c r="B7695" s="89"/>
      <c r="C7695" s="89"/>
      <c r="AP7695" s="89"/>
      <c r="AQ7695" s="89"/>
    </row>
    <row r="7696" spans="2:43" ht="12.75">
      <c r="B7696" s="89"/>
      <c r="C7696" s="89"/>
      <c r="AP7696" s="89"/>
      <c r="AQ7696" s="89"/>
    </row>
    <row r="7697" spans="2:43" ht="12.75">
      <c r="B7697" s="89"/>
      <c r="C7697" s="89"/>
      <c r="AP7697" s="89"/>
      <c r="AQ7697" s="89"/>
    </row>
    <row r="7698" spans="2:43" ht="12.75">
      <c r="B7698" s="89"/>
      <c r="C7698" s="89"/>
      <c r="AP7698" s="89"/>
      <c r="AQ7698" s="89"/>
    </row>
    <row r="7699" spans="2:43" ht="12.75">
      <c r="B7699" s="89"/>
      <c r="C7699" s="89"/>
      <c r="AP7699" s="89"/>
      <c r="AQ7699" s="89"/>
    </row>
    <row r="7700" spans="2:43" ht="12.75">
      <c r="B7700" s="89"/>
      <c r="C7700" s="89"/>
      <c r="AP7700" s="89"/>
      <c r="AQ7700" s="89"/>
    </row>
    <row r="7701" spans="2:43" ht="12.75">
      <c r="B7701" s="89"/>
      <c r="C7701" s="89"/>
      <c r="AP7701" s="89"/>
      <c r="AQ7701" s="89"/>
    </row>
    <row r="7702" spans="2:43" ht="12.75">
      <c r="B7702" s="89"/>
      <c r="C7702" s="89"/>
      <c r="AP7702" s="89"/>
      <c r="AQ7702" s="89"/>
    </row>
    <row r="7703" spans="2:43" ht="12.75">
      <c r="B7703" s="89"/>
      <c r="C7703" s="89"/>
      <c r="AP7703" s="89"/>
      <c r="AQ7703" s="89"/>
    </row>
    <row r="7704" spans="2:43" ht="12.75">
      <c r="B7704" s="89"/>
      <c r="C7704" s="89"/>
      <c r="AP7704" s="89"/>
      <c r="AQ7704" s="89"/>
    </row>
    <row r="7705" spans="2:43" ht="12.75">
      <c r="B7705" s="89"/>
      <c r="C7705" s="89"/>
      <c r="AP7705" s="89"/>
      <c r="AQ7705" s="89"/>
    </row>
    <row r="7706" spans="2:43" ht="12.75">
      <c r="B7706" s="89"/>
      <c r="C7706" s="89"/>
      <c r="AP7706" s="89"/>
      <c r="AQ7706" s="89"/>
    </row>
    <row r="7707" spans="2:43" ht="12.75">
      <c r="B7707" s="89"/>
      <c r="C7707" s="89"/>
      <c r="AP7707" s="89"/>
      <c r="AQ7707" s="89"/>
    </row>
    <row r="7708" spans="2:43" ht="12.75">
      <c r="B7708" s="89"/>
      <c r="C7708" s="89"/>
      <c r="AP7708" s="89"/>
      <c r="AQ7708" s="89"/>
    </row>
    <row r="7709" spans="2:43" ht="12.75">
      <c r="B7709" s="89"/>
      <c r="C7709" s="89"/>
      <c r="AP7709" s="89"/>
      <c r="AQ7709" s="89"/>
    </row>
    <row r="7710" spans="2:43" ht="12.75">
      <c r="B7710" s="89"/>
      <c r="C7710" s="89"/>
      <c r="AP7710" s="89"/>
      <c r="AQ7710" s="89"/>
    </row>
    <row r="7711" spans="2:43" ht="12.75">
      <c r="B7711" s="89"/>
      <c r="C7711" s="89"/>
      <c r="AP7711" s="89"/>
      <c r="AQ7711" s="89"/>
    </row>
    <row r="7712" spans="2:43" ht="12.75">
      <c r="B7712" s="89"/>
      <c r="C7712" s="89"/>
      <c r="AP7712" s="89"/>
      <c r="AQ7712" s="89"/>
    </row>
    <row r="7713" spans="2:43" ht="12.75">
      <c r="B7713" s="89"/>
      <c r="C7713" s="89"/>
      <c r="AP7713" s="89"/>
      <c r="AQ7713" s="89"/>
    </row>
    <row r="7714" spans="2:43" ht="12.75">
      <c r="B7714" s="89"/>
      <c r="C7714" s="89"/>
      <c r="AP7714" s="89"/>
      <c r="AQ7714" s="89"/>
    </row>
    <row r="7715" spans="2:43" ht="12.75">
      <c r="B7715" s="89"/>
      <c r="C7715" s="89"/>
      <c r="AP7715" s="89"/>
      <c r="AQ7715" s="89"/>
    </row>
    <row r="7716" spans="2:43" ht="12.75">
      <c r="B7716" s="89"/>
      <c r="C7716" s="89"/>
      <c r="AP7716" s="89"/>
      <c r="AQ7716" s="89"/>
    </row>
    <row r="7717" spans="2:43" ht="12.75">
      <c r="B7717" s="89"/>
      <c r="C7717" s="89"/>
      <c r="AP7717" s="89"/>
      <c r="AQ7717" s="89"/>
    </row>
    <row r="7718" spans="2:43" ht="12.75">
      <c r="B7718" s="89"/>
      <c r="C7718" s="89"/>
      <c r="AP7718" s="89"/>
      <c r="AQ7718" s="89"/>
    </row>
    <row r="7719" spans="2:43" ht="12.75">
      <c r="B7719" s="89"/>
      <c r="C7719" s="89"/>
      <c r="AP7719" s="89"/>
      <c r="AQ7719" s="89"/>
    </row>
    <row r="7720" spans="2:43" ht="12.75">
      <c r="B7720" s="89"/>
      <c r="C7720" s="89"/>
      <c r="AP7720" s="89"/>
      <c r="AQ7720" s="89"/>
    </row>
    <row r="7721" spans="2:43" ht="12.75">
      <c r="B7721" s="89"/>
      <c r="C7721" s="89"/>
      <c r="AP7721" s="89"/>
      <c r="AQ7721" s="89"/>
    </row>
    <row r="7722" spans="2:43" ht="12.75">
      <c r="B7722" s="89"/>
      <c r="C7722" s="89"/>
      <c r="AP7722" s="89"/>
      <c r="AQ7722" s="89"/>
    </row>
    <row r="7723" spans="2:43" ht="12.75">
      <c r="B7723" s="89"/>
      <c r="C7723" s="89"/>
      <c r="AP7723" s="89"/>
      <c r="AQ7723" s="89"/>
    </row>
    <row r="7724" spans="2:43" ht="12.75">
      <c r="B7724" s="89"/>
      <c r="C7724" s="89"/>
      <c r="AP7724" s="89"/>
      <c r="AQ7724" s="89"/>
    </row>
    <row r="7725" spans="2:43" ht="12.75">
      <c r="B7725" s="89"/>
      <c r="C7725" s="89"/>
      <c r="AP7725" s="89"/>
      <c r="AQ7725" s="89"/>
    </row>
    <row r="7726" spans="2:43" ht="12.75">
      <c r="B7726" s="89"/>
      <c r="C7726" s="89"/>
      <c r="AP7726" s="89"/>
      <c r="AQ7726" s="89"/>
    </row>
    <row r="7727" spans="2:43" ht="12.75">
      <c r="B7727" s="89"/>
      <c r="C7727" s="89"/>
      <c r="AP7727" s="89"/>
      <c r="AQ7727" s="89"/>
    </row>
    <row r="7728" spans="2:43" ht="12.75">
      <c r="B7728" s="89"/>
      <c r="C7728" s="89"/>
      <c r="AP7728" s="89"/>
      <c r="AQ7728" s="89"/>
    </row>
    <row r="7729" spans="2:43" ht="12.75">
      <c r="B7729" s="89"/>
      <c r="C7729" s="89"/>
      <c r="AP7729" s="89"/>
      <c r="AQ7729" s="89"/>
    </row>
    <row r="7730" spans="2:43" ht="12.75">
      <c r="B7730" s="89"/>
      <c r="C7730" s="89"/>
      <c r="AP7730" s="89"/>
      <c r="AQ7730" s="89"/>
    </row>
    <row r="7731" spans="2:43" ht="12.75">
      <c r="B7731" s="89"/>
      <c r="C7731" s="89"/>
      <c r="AP7731" s="89"/>
      <c r="AQ7731" s="89"/>
    </row>
    <row r="7732" spans="2:43" ht="12.75">
      <c r="B7732" s="89"/>
      <c r="C7732" s="89"/>
      <c r="AP7732" s="89"/>
      <c r="AQ7732" s="89"/>
    </row>
    <row r="7733" spans="2:43" ht="12.75">
      <c r="B7733" s="89"/>
      <c r="C7733" s="89"/>
      <c r="AP7733" s="89"/>
      <c r="AQ7733" s="89"/>
    </row>
    <row r="7734" spans="2:43" ht="12.75">
      <c r="B7734" s="89"/>
      <c r="C7734" s="89"/>
      <c r="AP7734" s="89"/>
      <c r="AQ7734" s="89"/>
    </row>
    <row r="7735" spans="2:43" ht="12.75">
      <c r="B7735" s="89"/>
      <c r="C7735" s="89"/>
      <c r="AP7735" s="89"/>
      <c r="AQ7735" s="89"/>
    </row>
    <row r="7736" spans="2:43" ht="12.75">
      <c r="B7736" s="89"/>
      <c r="C7736" s="89"/>
      <c r="AP7736" s="89"/>
      <c r="AQ7736" s="89"/>
    </row>
    <row r="7737" spans="2:43" ht="12.75">
      <c r="B7737" s="89"/>
      <c r="C7737" s="89"/>
      <c r="AP7737" s="89"/>
      <c r="AQ7737" s="89"/>
    </row>
    <row r="7738" spans="2:43" ht="12.75">
      <c r="B7738" s="89"/>
      <c r="C7738" s="89"/>
      <c r="AP7738" s="89"/>
      <c r="AQ7738" s="89"/>
    </row>
    <row r="7739" spans="2:43" ht="12.75">
      <c r="B7739" s="89"/>
      <c r="C7739" s="89"/>
      <c r="AP7739" s="89"/>
      <c r="AQ7739" s="89"/>
    </row>
    <row r="7740" spans="2:43" ht="12.75">
      <c r="B7740" s="89"/>
      <c r="C7740" s="89"/>
      <c r="AP7740" s="89"/>
      <c r="AQ7740" s="89"/>
    </row>
    <row r="7741" spans="2:43" ht="12.75">
      <c r="B7741" s="89"/>
      <c r="C7741" s="89"/>
      <c r="AP7741" s="89"/>
      <c r="AQ7741" s="89"/>
    </row>
    <row r="7742" spans="2:43" ht="12.75">
      <c r="B7742" s="89"/>
      <c r="C7742" s="89"/>
      <c r="AP7742" s="89"/>
      <c r="AQ7742" s="89"/>
    </row>
    <row r="7743" spans="2:43" ht="12.75">
      <c r="B7743" s="89"/>
      <c r="C7743" s="89"/>
      <c r="AP7743" s="89"/>
      <c r="AQ7743" s="89"/>
    </row>
    <row r="7744" spans="2:43" ht="12.75">
      <c r="B7744" s="89"/>
      <c r="C7744" s="89"/>
      <c r="AP7744" s="89"/>
      <c r="AQ7744" s="89"/>
    </row>
    <row r="7745" spans="2:43" ht="12.75">
      <c r="B7745" s="89"/>
      <c r="C7745" s="89"/>
      <c r="AP7745" s="89"/>
      <c r="AQ7745" s="89"/>
    </row>
    <row r="7746" spans="2:43" ht="12.75">
      <c r="B7746" s="89"/>
      <c r="C7746" s="89"/>
      <c r="AP7746" s="89"/>
      <c r="AQ7746" s="89"/>
    </row>
    <row r="7747" spans="2:43" ht="12.75">
      <c r="B7747" s="89"/>
      <c r="C7747" s="89"/>
      <c r="AP7747" s="89"/>
      <c r="AQ7747" s="89"/>
    </row>
    <row r="7748" spans="2:43" ht="12.75">
      <c r="B7748" s="89"/>
      <c r="C7748" s="89"/>
      <c r="AP7748" s="89"/>
      <c r="AQ7748" s="89"/>
    </row>
    <row r="7749" spans="2:43" ht="12.75">
      <c r="B7749" s="89"/>
      <c r="C7749" s="89"/>
      <c r="AP7749" s="89"/>
      <c r="AQ7749" s="89"/>
    </row>
    <row r="7750" spans="2:43" ht="12.75">
      <c r="B7750" s="89"/>
      <c r="C7750" s="89"/>
      <c r="AP7750" s="89"/>
      <c r="AQ7750" s="89"/>
    </row>
    <row r="7751" spans="2:43" ht="12.75">
      <c r="B7751" s="89"/>
      <c r="C7751" s="89"/>
      <c r="AP7751" s="89"/>
      <c r="AQ7751" s="89"/>
    </row>
    <row r="7752" spans="2:43" ht="12.75">
      <c r="B7752" s="89"/>
      <c r="C7752" s="89"/>
      <c r="AP7752" s="89"/>
      <c r="AQ7752" s="89"/>
    </row>
    <row r="7753" spans="2:43" ht="12.75">
      <c r="B7753" s="89"/>
      <c r="C7753" s="89"/>
      <c r="AP7753" s="89"/>
      <c r="AQ7753" s="89"/>
    </row>
    <row r="7754" spans="2:43" ht="12.75">
      <c r="B7754" s="89"/>
      <c r="C7754" s="89"/>
      <c r="AP7754" s="89"/>
      <c r="AQ7754" s="89"/>
    </row>
    <row r="7755" spans="2:43" ht="12.75">
      <c r="B7755" s="89"/>
      <c r="C7755" s="89"/>
      <c r="AP7755" s="89"/>
      <c r="AQ7755" s="89"/>
    </row>
    <row r="7756" spans="2:43" ht="12.75">
      <c r="B7756" s="89"/>
      <c r="C7756" s="89"/>
      <c r="AP7756" s="89"/>
      <c r="AQ7756" s="89"/>
    </row>
    <row r="7757" spans="2:43" ht="12.75">
      <c r="B7757" s="89"/>
      <c r="C7757" s="89"/>
      <c r="AP7757" s="89"/>
      <c r="AQ7757" s="89"/>
    </row>
    <row r="7758" spans="2:43" ht="12.75">
      <c r="B7758" s="89"/>
      <c r="C7758" s="89"/>
      <c r="AP7758" s="89"/>
      <c r="AQ7758" s="89"/>
    </row>
    <row r="7759" spans="2:43" ht="12.75">
      <c r="B7759" s="89"/>
      <c r="C7759" s="89"/>
      <c r="AP7759" s="89"/>
      <c r="AQ7759" s="89"/>
    </row>
    <row r="7760" spans="2:43" ht="12.75">
      <c r="B7760" s="89"/>
      <c r="C7760" s="89"/>
      <c r="AP7760" s="89"/>
      <c r="AQ7760" s="89"/>
    </row>
    <row r="7761" spans="2:43" ht="12.75">
      <c r="B7761" s="89"/>
      <c r="C7761" s="89"/>
      <c r="AP7761" s="89"/>
      <c r="AQ7761" s="89"/>
    </row>
    <row r="7762" spans="2:43" ht="12.75">
      <c r="B7762" s="89"/>
      <c r="C7762" s="89"/>
      <c r="AP7762" s="89"/>
      <c r="AQ7762" s="89"/>
    </row>
    <row r="7763" spans="2:43" ht="12.75">
      <c r="B7763" s="89"/>
      <c r="C7763" s="89"/>
      <c r="AP7763" s="89"/>
      <c r="AQ7763" s="89"/>
    </row>
    <row r="7764" spans="2:43" ht="12.75">
      <c r="B7764" s="89"/>
      <c r="C7764" s="89"/>
      <c r="AP7764" s="89"/>
      <c r="AQ7764" s="89"/>
    </row>
    <row r="7765" spans="2:43" ht="12.75">
      <c r="B7765" s="89"/>
      <c r="C7765" s="89"/>
      <c r="AP7765" s="89"/>
      <c r="AQ7765" s="89"/>
    </row>
    <row r="7766" spans="2:43" ht="12.75">
      <c r="B7766" s="89"/>
      <c r="C7766" s="89"/>
      <c r="AP7766" s="89"/>
      <c r="AQ7766" s="89"/>
    </row>
    <row r="7767" spans="2:43" ht="12.75">
      <c r="B7767" s="89"/>
      <c r="C7767" s="89"/>
      <c r="AP7767" s="89"/>
      <c r="AQ7767" s="89"/>
    </row>
    <row r="7768" spans="2:43" ht="12.75">
      <c r="B7768" s="89"/>
      <c r="C7768" s="89"/>
      <c r="AP7768" s="89"/>
      <c r="AQ7768" s="89"/>
    </row>
    <row r="7769" spans="2:43" ht="12.75">
      <c r="B7769" s="89"/>
      <c r="C7769" s="89"/>
      <c r="AP7769" s="89"/>
      <c r="AQ7769" s="89"/>
    </row>
    <row r="7770" spans="2:43" ht="12.75">
      <c r="B7770" s="89"/>
      <c r="C7770" s="89"/>
      <c r="AP7770" s="89"/>
      <c r="AQ7770" s="89"/>
    </row>
    <row r="7771" spans="2:43" ht="12.75">
      <c r="B7771" s="89"/>
      <c r="C7771" s="89"/>
      <c r="AP7771" s="89"/>
      <c r="AQ7771" s="89"/>
    </row>
    <row r="7772" spans="2:43" ht="12.75">
      <c r="B7772" s="89"/>
      <c r="C7772" s="89"/>
      <c r="AP7772" s="89"/>
      <c r="AQ7772" s="89"/>
    </row>
    <row r="7773" spans="2:43" ht="12.75">
      <c r="B7773" s="89"/>
      <c r="C7773" s="89"/>
      <c r="AP7773" s="89"/>
      <c r="AQ7773" s="89"/>
    </row>
    <row r="7774" spans="2:43" ht="12.75">
      <c r="B7774" s="89"/>
      <c r="C7774" s="89"/>
      <c r="AP7774" s="89"/>
      <c r="AQ7774" s="89"/>
    </row>
    <row r="7775" spans="2:43" ht="12.75">
      <c r="B7775" s="89"/>
      <c r="C7775" s="89"/>
      <c r="AP7775" s="89"/>
      <c r="AQ7775" s="89"/>
    </row>
    <row r="7776" spans="2:43" ht="12.75">
      <c r="B7776" s="89"/>
      <c r="C7776" s="89"/>
      <c r="AP7776" s="89"/>
      <c r="AQ7776" s="89"/>
    </row>
    <row r="7777" spans="2:43" ht="12.75">
      <c r="B7777" s="89"/>
      <c r="C7777" s="89"/>
      <c r="AP7777" s="89"/>
      <c r="AQ7777" s="89"/>
    </row>
    <row r="7778" spans="2:43" ht="12.75">
      <c r="B7778" s="89"/>
      <c r="C7778" s="89"/>
      <c r="AP7778" s="89"/>
      <c r="AQ7778" s="89"/>
    </row>
    <row r="7779" spans="2:43" ht="12.75">
      <c r="B7779" s="89"/>
      <c r="C7779" s="89"/>
      <c r="AP7779" s="89"/>
      <c r="AQ7779" s="89"/>
    </row>
    <row r="7780" spans="2:43" ht="12.75">
      <c r="B7780" s="89"/>
      <c r="C7780" s="89"/>
      <c r="AP7780" s="89"/>
      <c r="AQ7780" s="89"/>
    </row>
    <row r="7781" spans="2:43" ht="12.75">
      <c r="B7781" s="89"/>
      <c r="C7781" s="89"/>
      <c r="AP7781" s="89"/>
      <c r="AQ7781" s="89"/>
    </row>
    <row r="7782" spans="2:43" ht="12.75">
      <c r="B7782" s="89"/>
      <c r="C7782" s="89"/>
      <c r="AP7782" s="89"/>
      <c r="AQ7782" s="89"/>
    </row>
    <row r="7783" spans="2:43" ht="12.75">
      <c r="B7783" s="89"/>
      <c r="C7783" s="89"/>
      <c r="AP7783" s="89"/>
      <c r="AQ7783" s="89"/>
    </row>
    <row r="7784" spans="2:43" ht="12.75">
      <c r="B7784" s="89"/>
      <c r="C7784" s="89"/>
      <c r="AP7784" s="89"/>
      <c r="AQ7784" s="89"/>
    </row>
    <row r="7785" spans="2:43" ht="12.75">
      <c r="B7785" s="89"/>
      <c r="C7785" s="89"/>
      <c r="AP7785" s="89"/>
      <c r="AQ7785" s="89"/>
    </row>
    <row r="7786" spans="2:43" ht="12.75">
      <c r="B7786" s="89"/>
      <c r="C7786" s="89"/>
      <c r="AP7786" s="89"/>
      <c r="AQ7786" s="89"/>
    </row>
    <row r="7787" spans="2:43" ht="12.75">
      <c r="B7787" s="89"/>
      <c r="C7787" s="89"/>
      <c r="AP7787" s="89"/>
      <c r="AQ7787" s="89"/>
    </row>
    <row r="7788" spans="2:43" ht="12.75">
      <c r="B7788" s="89"/>
      <c r="C7788" s="89"/>
      <c r="AP7788" s="89"/>
      <c r="AQ7788" s="89"/>
    </row>
    <row r="7789" spans="2:43" ht="12.75">
      <c r="B7789" s="89"/>
      <c r="C7789" s="89"/>
      <c r="AP7789" s="89"/>
      <c r="AQ7789" s="89"/>
    </row>
    <row r="7790" spans="2:43" ht="12.75">
      <c r="B7790" s="89"/>
      <c r="C7790" s="89"/>
      <c r="AP7790" s="89"/>
      <c r="AQ7790" s="89"/>
    </row>
    <row r="7791" spans="2:43" ht="12.75">
      <c r="B7791" s="89"/>
      <c r="C7791" s="89"/>
      <c r="AP7791" s="89"/>
      <c r="AQ7791" s="89"/>
    </row>
    <row r="7792" spans="2:43" ht="12.75">
      <c r="B7792" s="89"/>
      <c r="C7792" s="89"/>
      <c r="AP7792" s="89"/>
      <c r="AQ7792" s="89"/>
    </row>
    <row r="7793" spans="2:43" ht="12.75">
      <c r="B7793" s="89"/>
      <c r="C7793" s="89"/>
      <c r="AP7793" s="89"/>
      <c r="AQ7793" s="89"/>
    </row>
    <row r="7794" spans="2:43" ht="12.75">
      <c r="B7794" s="89"/>
      <c r="C7794" s="89"/>
      <c r="AP7794" s="89"/>
      <c r="AQ7794" s="89"/>
    </row>
    <row r="7795" spans="2:43" ht="12.75">
      <c r="B7795" s="89"/>
      <c r="C7795" s="89"/>
      <c r="AP7795" s="89"/>
      <c r="AQ7795" s="89"/>
    </row>
    <row r="7796" spans="2:43" ht="12.75">
      <c r="B7796" s="89"/>
      <c r="C7796" s="89"/>
      <c r="AP7796" s="89"/>
      <c r="AQ7796" s="89"/>
    </row>
    <row r="7797" spans="2:43" ht="12.75">
      <c r="B7797" s="89"/>
      <c r="C7797" s="89"/>
      <c r="AP7797" s="89"/>
      <c r="AQ7797" s="89"/>
    </row>
    <row r="7798" spans="2:43" ht="12.75">
      <c r="B7798" s="89"/>
      <c r="C7798" s="89"/>
      <c r="AP7798" s="89"/>
      <c r="AQ7798" s="89"/>
    </row>
    <row r="7799" spans="2:43" ht="12.75">
      <c r="B7799" s="89"/>
      <c r="C7799" s="89"/>
      <c r="AP7799" s="89"/>
      <c r="AQ7799" s="89"/>
    </row>
    <row r="7800" spans="2:43" ht="12.75">
      <c r="B7800" s="89"/>
      <c r="C7800" s="89"/>
      <c r="AP7800" s="89"/>
      <c r="AQ7800" s="89"/>
    </row>
    <row r="7801" spans="2:43" ht="12.75">
      <c r="B7801" s="89"/>
      <c r="C7801" s="89"/>
      <c r="AP7801" s="89"/>
      <c r="AQ7801" s="89"/>
    </row>
    <row r="7802" spans="2:43" ht="12.75">
      <c r="B7802" s="89"/>
      <c r="C7802" s="89"/>
      <c r="AP7802" s="89"/>
      <c r="AQ7802" s="89"/>
    </row>
    <row r="7803" spans="2:43" ht="12.75">
      <c r="B7803" s="89"/>
      <c r="C7803" s="89"/>
      <c r="AP7803" s="89"/>
      <c r="AQ7803" s="89"/>
    </row>
    <row r="7804" spans="2:43" ht="12.75">
      <c r="B7804" s="89"/>
      <c r="C7804" s="89"/>
      <c r="AP7804" s="89"/>
      <c r="AQ7804" s="89"/>
    </row>
    <row r="7805" spans="2:43" ht="12.75">
      <c r="B7805" s="89"/>
      <c r="C7805" s="89"/>
      <c r="AP7805" s="89"/>
      <c r="AQ7805" s="89"/>
    </row>
    <row r="7806" spans="2:43" ht="12.75">
      <c r="B7806" s="89"/>
      <c r="C7806" s="89"/>
      <c r="AP7806" s="89"/>
      <c r="AQ7806" s="89"/>
    </row>
    <row r="7807" spans="2:43" ht="12.75">
      <c r="B7807" s="89"/>
      <c r="C7807" s="89"/>
      <c r="AP7807" s="89"/>
      <c r="AQ7807" s="89"/>
    </row>
    <row r="7808" spans="2:43" ht="12.75">
      <c r="B7808" s="89"/>
      <c r="C7808" s="89"/>
      <c r="AP7808" s="89"/>
      <c r="AQ7808" s="89"/>
    </row>
    <row r="7809" spans="2:43" ht="12.75">
      <c r="B7809" s="89"/>
      <c r="C7809" s="89"/>
      <c r="AP7809" s="89"/>
      <c r="AQ7809" s="89"/>
    </row>
    <row r="7810" spans="2:43" ht="12.75">
      <c r="B7810" s="89"/>
      <c r="C7810" s="89"/>
      <c r="AP7810" s="89"/>
      <c r="AQ7810" s="89"/>
    </row>
    <row r="7811" spans="2:43" ht="12.75">
      <c r="B7811" s="89"/>
      <c r="C7811" s="89"/>
      <c r="AP7811" s="89"/>
      <c r="AQ7811" s="89"/>
    </row>
    <row r="7812" spans="2:43" ht="12.75">
      <c r="B7812" s="89"/>
      <c r="C7812" s="89"/>
      <c r="AP7812" s="89"/>
      <c r="AQ7812" s="89"/>
    </row>
    <row r="7813" spans="2:43" ht="12.75">
      <c r="B7813" s="89"/>
      <c r="C7813" s="89"/>
      <c r="AP7813" s="89"/>
      <c r="AQ7813" s="89"/>
    </row>
    <row r="7814" spans="2:43" ht="12.75">
      <c r="B7814" s="89"/>
      <c r="C7814" s="89"/>
      <c r="AP7814" s="89"/>
      <c r="AQ7814" s="89"/>
    </row>
    <row r="7815" spans="2:43" ht="12.75">
      <c r="B7815" s="89"/>
      <c r="C7815" s="89"/>
      <c r="AP7815" s="89"/>
      <c r="AQ7815" s="89"/>
    </row>
    <row r="7816" spans="2:43" ht="12.75">
      <c r="B7816" s="89"/>
      <c r="C7816" s="89"/>
      <c r="AP7816" s="89"/>
      <c r="AQ7816" s="89"/>
    </row>
    <row r="7817" spans="2:43" ht="12.75">
      <c r="B7817" s="89"/>
      <c r="C7817" s="89"/>
      <c r="AP7817" s="89"/>
      <c r="AQ7817" s="89"/>
    </row>
    <row r="7818" spans="2:43" ht="12.75">
      <c r="B7818" s="89"/>
      <c r="C7818" s="89"/>
      <c r="AP7818" s="89"/>
      <c r="AQ7818" s="89"/>
    </row>
    <row r="7819" spans="2:43" ht="12.75">
      <c r="B7819" s="89"/>
      <c r="C7819" s="89"/>
      <c r="AP7819" s="89"/>
      <c r="AQ7819" s="89"/>
    </row>
    <row r="7820" spans="2:43" ht="12.75">
      <c r="B7820" s="89"/>
      <c r="C7820" s="89"/>
      <c r="AP7820" s="89"/>
      <c r="AQ7820" s="89"/>
    </row>
    <row r="7821" spans="2:43" ht="12.75">
      <c r="B7821" s="89"/>
      <c r="C7821" s="89"/>
      <c r="AP7821" s="89"/>
      <c r="AQ7821" s="89"/>
    </row>
    <row r="7822" spans="2:43" ht="12.75">
      <c r="B7822" s="89"/>
      <c r="C7822" s="89"/>
      <c r="AP7822" s="89"/>
      <c r="AQ7822" s="89"/>
    </row>
    <row r="7823" spans="2:43" ht="12.75">
      <c r="B7823" s="89"/>
      <c r="C7823" s="89"/>
      <c r="AP7823" s="89"/>
      <c r="AQ7823" s="89"/>
    </row>
    <row r="7824" spans="2:43" ht="12.75">
      <c r="B7824" s="89"/>
      <c r="C7824" s="89"/>
      <c r="AP7824" s="89"/>
      <c r="AQ7824" s="89"/>
    </row>
    <row r="7825" spans="2:43" ht="12.75">
      <c r="B7825" s="89"/>
      <c r="C7825" s="89"/>
      <c r="AP7825" s="89"/>
      <c r="AQ7825" s="89"/>
    </row>
    <row r="7826" spans="2:43" ht="12.75">
      <c r="B7826" s="89"/>
      <c r="C7826" s="89"/>
      <c r="AP7826" s="89"/>
      <c r="AQ7826" s="89"/>
    </row>
    <row r="7827" spans="2:43" ht="12.75">
      <c r="B7827" s="89"/>
      <c r="C7827" s="89"/>
      <c r="AP7827" s="89"/>
      <c r="AQ7827" s="89"/>
    </row>
    <row r="7828" spans="2:43" ht="12.75">
      <c r="B7828" s="89"/>
      <c r="C7828" s="89"/>
      <c r="AP7828" s="89"/>
      <c r="AQ7828" s="89"/>
    </row>
    <row r="7829" spans="2:43" ht="12.75">
      <c r="B7829" s="89"/>
      <c r="C7829" s="89"/>
      <c r="AP7829" s="89"/>
      <c r="AQ7829" s="89"/>
    </row>
    <row r="7830" spans="2:43" ht="12.75">
      <c r="B7830" s="89"/>
      <c r="C7830" s="89"/>
      <c r="AP7830" s="89"/>
      <c r="AQ7830" s="89"/>
    </row>
    <row r="7831" spans="2:43" ht="12.75">
      <c r="B7831" s="89"/>
      <c r="C7831" s="89"/>
      <c r="AP7831" s="89"/>
      <c r="AQ7831" s="89"/>
    </row>
    <row r="7832" spans="2:43" ht="12.75">
      <c r="B7832" s="89"/>
      <c r="C7832" s="89"/>
      <c r="AP7832" s="89"/>
      <c r="AQ7832" s="89"/>
    </row>
    <row r="7833" spans="2:43" ht="12.75">
      <c r="B7833" s="89"/>
      <c r="C7833" s="89"/>
      <c r="AP7833" s="89"/>
      <c r="AQ7833" s="89"/>
    </row>
    <row r="7834" spans="2:43" ht="12.75">
      <c r="B7834" s="89"/>
      <c r="C7834" s="89"/>
      <c r="AP7834" s="89"/>
      <c r="AQ7834" s="89"/>
    </row>
    <row r="7835" spans="2:43" ht="12.75">
      <c r="B7835" s="89"/>
      <c r="C7835" s="89"/>
      <c r="AP7835" s="89"/>
      <c r="AQ7835" s="89"/>
    </row>
    <row r="7836" spans="2:43" ht="12.75">
      <c r="B7836" s="89"/>
      <c r="C7836" s="89"/>
      <c r="AP7836" s="89"/>
      <c r="AQ7836" s="89"/>
    </row>
    <row r="7837" spans="2:43" ht="12.75">
      <c r="B7837" s="89"/>
      <c r="C7837" s="89"/>
      <c r="AP7837" s="89"/>
      <c r="AQ7837" s="89"/>
    </row>
    <row r="7838" spans="2:43" ht="12.75">
      <c r="B7838" s="89"/>
      <c r="C7838" s="89"/>
      <c r="AP7838" s="89"/>
      <c r="AQ7838" s="89"/>
    </row>
    <row r="7839" spans="2:43" ht="12.75">
      <c r="B7839" s="89"/>
      <c r="C7839" s="89"/>
      <c r="AP7839" s="89"/>
      <c r="AQ7839" s="89"/>
    </row>
    <row r="7840" spans="2:43" ht="12.75">
      <c r="B7840" s="89"/>
      <c r="C7840" s="89"/>
      <c r="AP7840" s="89"/>
      <c r="AQ7840" s="89"/>
    </row>
    <row r="7841" spans="2:43" ht="12.75">
      <c r="B7841" s="89"/>
      <c r="C7841" s="89"/>
      <c r="AP7841" s="89"/>
      <c r="AQ7841" s="89"/>
    </row>
    <row r="7842" spans="2:43" ht="12.75">
      <c r="B7842" s="89"/>
      <c r="C7842" s="89"/>
      <c r="AP7842" s="89"/>
      <c r="AQ7842" s="89"/>
    </row>
    <row r="7843" spans="2:43" ht="12.75">
      <c r="B7843" s="89"/>
      <c r="C7843" s="89"/>
      <c r="AP7843" s="89"/>
      <c r="AQ7843" s="89"/>
    </row>
    <row r="7844" spans="2:43" ht="12.75">
      <c r="B7844" s="89"/>
      <c r="C7844" s="89"/>
      <c r="AP7844" s="89"/>
      <c r="AQ7844" s="89"/>
    </row>
    <row r="7845" spans="2:43" ht="12.75">
      <c r="B7845" s="89"/>
      <c r="C7845" s="89"/>
      <c r="AP7845" s="89"/>
      <c r="AQ7845" s="89"/>
    </row>
    <row r="7846" spans="2:43" ht="12.75">
      <c r="B7846" s="89"/>
      <c r="C7846" s="89"/>
      <c r="AP7846" s="89"/>
      <c r="AQ7846" s="89"/>
    </row>
    <row r="7847" spans="2:43" ht="12.75">
      <c r="B7847" s="89"/>
      <c r="C7847" s="89"/>
      <c r="AP7847" s="89"/>
      <c r="AQ7847" s="89"/>
    </row>
    <row r="7848" spans="2:43" ht="12.75">
      <c r="B7848" s="89"/>
      <c r="C7848" s="89"/>
      <c r="AP7848" s="89"/>
      <c r="AQ7848" s="89"/>
    </row>
    <row r="7849" spans="2:43" ht="12.75">
      <c r="B7849" s="89"/>
      <c r="C7849" s="89"/>
      <c r="AP7849" s="89"/>
      <c r="AQ7849" s="89"/>
    </row>
    <row r="7850" spans="2:43" ht="12.75">
      <c r="B7850" s="89"/>
      <c r="C7850" s="89"/>
      <c r="AP7850" s="89"/>
      <c r="AQ7850" s="89"/>
    </row>
    <row r="7851" spans="2:43" ht="12.75">
      <c r="B7851" s="89"/>
      <c r="C7851" s="89"/>
      <c r="AP7851" s="89"/>
      <c r="AQ7851" s="89"/>
    </row>
    <row r="7852" spans="2:43" ht="12.75">
      <c r="B7852" s="89"/>
      <c r="C7852" s="89"/>
      <c r="AP7852" s="89"/>
      <c r="AQ7852" s="89"/>
    </row>
    <row r="7853" spans="2:43" ht="12.75">
      <c r="B7853" s="89"/>
      <c r="C7853" s="89"/>
      <c r="AP7853" s="89"/>
      <c r="AQ7853" s="89"/>
    </row>
    <row r="7854" spans="2:43" ht="12.75">
      <c r="B7854" s="89"/>
      <c r="C7854" s="89"/>
      <c r="AP7854" s="89"/>
      <c r="AQ7854" s="89"/>
    </row>
    <row r="7855" spans="2:43" ht="12.75">
      <c r="B7855" s="89"/>
      <c r="C7855" s="89"/>
      <c r="AP7855" s="89"/>
      <c r="AQ7855" s="89"/>
    </row>
    <row r="7856" spans="2:43" ht="12.75">
      <c r="B7856" s="89"/>
      <c r="C7856" s="89"/>
      <c r="AP7856" s="89"/>
      <c r="AQ7856" s="89"/>
    </row>
    <row r="7857" spans="2:43" ht="12.75">
      <c r="B7857" s="89"/>
      <c r="C7857" s="89"/>
      <c r="AP7857" s="89"/>
      <c r="AQ7857" s="89"/>
    </row>
    <row r="7858" spans="2:43" ht="12.75">
      <c r="B7858" s="89"/>
      <c r="C7858" s="89"/>
      <c r="AP7858" s="89"/>
      <c r="AQ7858" s="89"/>
    </row>
    <row r="7859" spans="2:43" ht="12.75">
      <c r="B7859" s="89"/>
      <c r="C7859" s="89"/>
      <c r="AP7859" s="89"/>
      <c r="AQ7859" s="89"/>
    </row>
    <row r="7860" spans="2:43" ht="12.75">
      <c r="B7860" s="89"/>
      <c r="C7860" s="89"/>
      <c r="AP7860" s="89"/>
      <c r="AQ7860" s="89"/>
    </row>
    <row r="7861" spans="2:43" ht="12.75">
      <c r="B7861" s="89"/>
      <c r="C7861" s="89"/>
      <c r="AP7861" s="89"/>
      <c r="AQ7861" s="89"/>
    </row>
    <row r="7862" spans="2:43" ht="12.75">
      <c r="B7862" s="89"/>
      <c r="C7862" s="89"/>
      <c r="AP7862" s="89"/>
      <c r="AQ7862" s="89"/>
    </row>
    <row r="7863" spans="2:43" ht="12.75">
      <c r="B7863" s="89"/>
      <c r="C7863" s="89"/>
      <c r="AP7863" s="89"/>
      <c r="AQ7863" s="89"/>
    </row>
    <row r="7864" spans="2:43" ht="12.75">
      <c r="B7864" s="89"/>
      <c r="C7864" s="89"/>
      <c r="AP7864" s="89"/>
      <c r="AQ7864" s="89"/>
    </row>
    <row r="7865" spans="2:43" ht="12.75">
      <c r="B7865" s="89"/>
      <c r="C7865" s="89"/>
      <c r="AP7865" s="89"/>
      <c r="AQ7865" s="89"/>
    </row>
    <row r="7866" spans="2:43" ht="12.75">
      <c r="B7866" s="89"/>
      <c r="C7866" s="89"/>
      <c r="AP7866" s="89"/>
      <c r="AQ7866" s="89"/>
    </row>
    <row r="7867" spans="2:43" ht="12.75">
      <c r="B7867" s="89"/>
      <c r="C7867" s="89"/>
      <c r="AP7867" s="89"/>
      <c r="AQ7867" s="89"/>
    </row>
    <row r="7868" spans="2:43" ht="12.75">
      <c r="B7868" s="89"/>
      <c r="C7868" s="89"/>
      <c r="AP7868" s="89"/>
      <c r="AQ7868" s="89"/>
    </row>
    <row r="7869" spans="2:43" ht="12.75">
      <c r="B7869" s="89"/>
      <c r="C7869" s="89"/>
      <c r="AP7869" s="89"/>
      <c r="AQ7869" s="89"/>
    </row>
    <row r="7870" spans="2:43" ht="12.75">
      <c r="B7870" s="89"/>
      <c r="C7870" s="89"/>
      <c r="AP7870" s="89"/>
      <c r="AQ7870" s="89"/>
    </row>
    <row r="7871" spans="2:43" ht="12.75">
      <c r="B7871" s="89"/>
      <c r="C7871" s="89"/>
      <c r="AP7871" s="89"/>
      <c r="AQ7871" s="89"/>
    </row>
    <row r="7872" spans="2:43" ht="12.75">
      <c r="B7872" s="89"/>
      <c r="C7872" s="89"/>
      <c r="AP7872" s="89"/>
      <c r="AQ7872" s="89"/>
    </row>
    <row r="7873" spans="2:43" ht="12.75">
      <c r="B7873" s="89"/>
      <c r="C7873" s="89"/>
      <c r="AP7873" s="89"/>
      <c r="AQ7873" s="89"/>
    </row>
    <row r="7874" spans="2:43" ht="12.75">
      <c r="B7874" s="89"/>
      <c r="C7874" s="89"/>
      <c r="AP7874" s="89"/>
      <c r="AQ7874" s="89"/>
    </row>
    <row r="7875" spans="2:43" ht="12.75">
      <c r="B7875" s="89"/>
      <c r="C7875" s="89"/>
      <c r="AP7875" s="89"/>
      <c r="AQ7875" s="89"/>
    </row>
    <row r="7876" spans="2:43" ht="12.75">
      <c r="B7876" s="89"/>
      <c r="C7876" s="89"/>
      <c r="AP7876" s="89"/>
      <c r="AQ7876" s="89"/>
    </row>
    <row r="7877" spans="2:43" ht="12.75">
      <c r="B7877" s="89"/>
      <c r="C7877" s="89"/>
      <c r="AP7877" s="89"/>
      <c r="AQ7877" s="89"/>
    </row>
    <row r="7878" spans="2:43" ht="12.75">
      <c r="B7878" s="89"/>
      <c r="C7878" s="89"/>
      <c r="AP7878" s="89"/>
      <c r="AQ7878" s="89"/>
    </row>
    <row r="7879" spans="2:43" ht="12.75">
      <c r="B7879" s="89"/>
      <c r="C7879" s="89"/>
      <c r="AP7879" s="89"/>
      <c r="AQ7879" s="89"/>
    </row>
    <row r="7880" spans="2:43" ht="12.75">
      <c r="B7880" s="89"/>
      <c r="C7880" s="89"/>
      <c r="AP7880" s="89"/>
      <c r="AQ7880" s="89"/>
    </row>
    <row r="7881" spans="2:43" ht="12.75">
      <c r="B7881" s="89"/>
      <c r="C7881" s="89"/>
      <c r="AP7881" s="89"/>
      <c r="AQ7881" s="89"/>
    </row>
    <row r="7882" spans="2:43" ht="12.75">
      <c r="B7882" s="89"/>
      <c r="C7882" s="89"/>
      <c r="AP7882" s="89"/>
      <c r="AQ7882" s="89"/>
    </row>
    <row r="7883" spans="2:43" ht="12.75">
      <c r="B7883" s="89"/>
      <c r="C7883" s="89"/>
      <c r="AP7883" s="89"/>
      <c r="AQ7883" s="89"/>
    </row>
    <row r="7884" spans="2:43" ht="12.75">
      <c r="B7884" s="89"/>
      <c r="C7884" s="89"/>
      <c r="AP7884" s="89"/>
      <c r="AQ7884" s="89"/>
    </row>
    <row r="7885" spans="2:43" ht="12.75">
      <c r="B7885" s="89"/>
      <c r="C7885" s="89"/>
      <c r="AP7885" s="89"/>
      <c r="AQ7885" s="89"/>
    </row>
    <row r="7886" spans="2:43" ht="12.75">
      <c r="B7886" s="89"/>
      <c r="C7886" s="89"/>
      <c r="AP7886" s="89"/>
      <c r="AQ7886" s="89"/>
    </row>
    <row r="7887" spans="2:43" ht="12.75">
      <c r="B7887" s="89"/>
      <c r="C7887" s="89"/>
      <c r="AP7887" s="89"/>
      <c r="AQ7887" s="89"/>
    </row>
    <row r="7888" spans="2:43" ht="12.75">
      <c r="B7888" s="89"/>
      <c r="C7888" s="89"/>
      <c r="AP7888" s="89"/>
      <c r="AQ7888" s="89"/>
    </row>
    <row r="7889" spans="2:43" ht="12.75">
      <c r="B7889" s="89"/>
      <c r="C7889" s="89"/>
      <c r="AP7889" s="89"/>
      <c r="AQ7889" s="89"/>
    </row>
    <row r="7890" spans="2:43" ht="12.75">
      <c r="B7890" s="89"/>
      <c r="C7890" s="89"/>
      <c r="AP7890" s="89"/>
      <c r="AQ7890" s="89"/>
    </row>
    <row r="7891" spans="2:43" ht="12.75">
      <c r="B7891" s="89"/>
      <c r="C7891" s="89"/>
      <c r="AP7891" s="89"/>
      <c r="AQ7891" s="89"/>
    </row>
    <row r="7892" spans="2:43" ht="12.75">
      <c r="B7892" s="89"/>
      <c r="C7892" s="89"/>
      <c r="AP7892" s="89"/>
      <c r="AQ7892" s="89"/>
    </row>
    <row r="7893" spans="2:43" ht="12.75">
      <c r="B7893" s="89"/>
      <c r="C7893" s="89"/>
      <c r="AP7893" s="89"/>
      <c r="AQ7893" s="89"/>
    </row>
    <row r="7894" spans="2:43" ht="12.75">
      <c r="B7894" s="89"/>
      <c r="C7894" s="89"/>
      <c r="AP7894" s="89"/>
      <c r="AQ7894" s="89"/>
    </row>
    <row r="7895" spans="2:43" ht="12.75">
      <c r="B7895" s="89"/>
      <c r="C7895" s="89"/>
      <c r="AP7895" s="89"/>
      <c r="AQ7895" s="89"/>
    </row>
    <row r="7896" spans="2:43" ht="12.75">
      <c r="B7896" s="89"/>
      <c r="C7896" s="89"/>
      <c r="AP7896" s="89"/>
      <c r="AQ7896" s="89"/>
    </row>
    <row r="7897" spans="2:43" ht="12.75">
      <c r="B7897" s="89"/>
      <c r="C7897" s="89"/>
      <c r="AP7897" s="89"/>
      <c r="AQ7897" s="89"/>
    </row>
    <row r="7898" spans="2:43" ht="12.75">
      <c r="B7898" s="89"/>
      <c r="C7898" s="89"/>
      <c r="AP7898" s="89"/>
      <c r="AQ7898" s="89"/>
    </row>
    <row r="7899" spans="2:43" ht="12.75">
      <c r="B7899" s="89"/>
      <c r="C7899" s="89"/>
      <c r="AP7899" s="89"/>
      <c r="AQ7899" s="89"/>
    </row>
    <row r="7900" spans="2:43" ht="12.75">
      <c r="B7900" s="89"/>
      <c r="C7900" s="89"/>
      <c r="AP7900" s="89"/>
      <c r="AQ7900" s="89"/>
    </row>
    <row r="7901" spans="2:43" ht="12.75">
      <c r="B7901" s="89"/>
      <c r="C7901" s="89"/>
      <c r="AP7901" s="89"/>
      <c r="AQ7901" s="89"/>
    </row>
    <row r="7902" spans="2:43" ht="12.75">
      <c r="B7902" s="89"/>
      <c r="C7902" s="89"/>
      <c r="AP7902" s="89"/>
      <c r="AQ7902" s="89"/>
    </row>
    <row r="7903" spans="2:43" ht="12.75">
      <c r="B7903" s="89"/>
      <c r="C7903" s="89"/>
      <c r="AP7903" s="89"/>
      <c r="AQ7903" s="89"/>
    </row>
    <row r="7904" spans="2:43" ht="12.75">
      <c r="B7904" s="89"/>
      <c r="C7904" s="89"/>
      <c r="AP7904" s="89"/>
      <c r="AQ7904" s="89"/>
    </row>
    <row r="7905" spans="2:43" ht="12.75">
      <c r="B7905" s="89"/>
      <c r="C7905" s="89"/>
      <c r="AP7905" s="89"/>
      <c r="AQ7905" s="89"/>
    </row>
    <row r="7906" spans="2:43" ht="12.75">
      <c r="B7906" s="89"/>
      <c r="C7906" s="89"/>
      <c r="AP7906" s="89"/>
      <c r="AQ7906" s="89"/>
    </row>
    <row r="7907" spans="2:43" ht="12.75">
      <c r="B7907" s="89"/>
      <c r="C7907" s="89"/>
      <c r="AP7907" s="89"/>
      <c r="AQ7907" s="89"/>
    </row>
    <row r="7908" spans="2:43" ht="12.75">
      <c r="B7908" s="89"/>
      <c r="C7908" s="89"/>
      <c r="AP7908" s="89"/>
      <c r="AQ7908" s="89"/>
    </row>
    <row r="7909" spans="2:43" ht="12.75">
      <c r="B7909" s="89"/>
      <c r="C7909" s="89"/>
      <c r="AP7909" s="89"/>
      <c r="AQ7909" s="89"/>
    </row>
    <row r="7910" spans="2:43" ht="12.75">
      <c r="B7910" s="89"/>
      <c r="C7910" s="89"/>
      <c r="AP7910" s="89"/>
      <c r="AQ7910" s="89"/>
    </row>
    <row r="7911" spans="2:43" ht="12.75">
      <c r="B7911" s="89"/>
      <c r="C7911" s="89"/>
      <c r="AP7911" s="89"/>
      <c r="AQ7911" s="89"/>
    </row>
    <row r="7912" spans="2:43" ht="12.75">
      <c r="B7912" s="89"/>
      <c r="C7912" s="89"/>
      <c r="AP7912" s="89"/>
      <c r="AQ7912" s="89"/>
    </row>
    <row r="7913" spans="2:43" ht="12.75">
      <c r="B7913" s="89"/>
      <c r="C7913" s="89"/>
      <c r="AP7913" s="89"/>
      <c r="AQ7913" s="89"/>
    </row>
    <row r="7914" spans="2:43" ht="12.75">
      <c r="B7914" s="89"/>
      <c r="C7914" s="89"/>
      <c r="AP7914" s="89"/>
      <c r="AQ7914" s="89"/>
    </row>
    <row r="7915" spans="2:43" ht="12.75">
      <c r="B7915" s="89"/>
      <c r="C7915" s="89"/>
      <c r="AP7915" s="89"/>
      <c r="AQ7915" s="89"/>
    </row>
    <row r="7916" spans="2:43" ht="12.75">
      <c r="B7916" s="89"/>
      <c r="C7916" s="89"/>
      <c r="AP7916" s="89"/>
      <c r="AQ7916" s="89"/>
    </row>
    <row r="7917" spans="2:43" ht="12.75">
      <c r="B7917" s="89"/>
      <c r="C7917" s="89"/>
      <c r="AP7917" s="89"/>
      <c r="AQ7917" s="89"/>
    </row>
    <row r="7918" spans="2:43" ht="12.75">
      <c r="B7918" s="89"/>
      <c r="C7918" s="89"/>
      <c r="AP7918" s="89"/>
      <c r="AQ7918" s="89"/>
    </row>
    <row r="7919" spans="2:43" ht="12.75">
      <c r="B7919" s="89"/>
      <c r="C7919" s="89"/>
      <c r="AP7919" s="89"/>
      <c r="AQ7919" s="89"/>
    </row>
    <row r="7920" spans="2:43" ht="12.75">
      <c r="B7920" s="89"/>
      <c r="C7920" s="89"/>
      <c r="AP7920" s="89"/>
      <c r="AQ7920" s="89"/>
    </row>
    <row r="7921" spans="2:43" ht="12.75">
      <c r="B7921" s="89"/>
      <c r="C7921" s="89"/>
      <c r="AP7921" s="89"/>
      <c r="AQ7921" s="89"/>
    </row>
    <row r="7922" spans="2:43" ht="12.75">
      <c r="B7922" s="89"/>
      <c r="C7922" s="89"/>
      <c r="AP7922" s="89"/>
      <c r="AQ7922" s="89"/>
    </row>
    <row r="7923" spans="2:43" ht="12.75">
      <c r="B7923" s="89"/>
      <c r="C7923" s="89"/>
      <c r="AP7923" s="89"/>
      <c r="AQ7923" s="89"/>
    </row>
    <row r="7924" spans="2:43" ht="12.75">
      <c r="B7924" s="89"/>
      <c r="C7924" s="89"/>
      <c r="AP7924" s="89"/>
      <c r="AQ7924" s="89"/>
    </row>
    <row r="7925" spans="2:43" ht="12.75">
      <c r="B7925" s="89"/>
      <c r="C7925" s="89"/>
      <c r="AP7925" s="89"/>
      <c r="AQ7925" s="89"/>
    </row>
    <row r="7926" spans="2:43" ht="12.75">
      <c r="B7926" s="89"/>
      <c r="C7926" s="89"/>
      <c r="AP7926" s="89"/>
      <c r="AQ7926" s="89"/>
    </row>
    <row r="7927" spans="2:43" ht="12.75">
      <c r="B7927" s="89"/>
      <c r="C7927" s="89"/>
      <c r="AP7927" s="89"/>
      <c r="AQ7927" s="89"/>
    </row>
    <row r="7928" spans="2:43" ht="12.75">
      <c r="B7928" s="89"/>
      <c r="C7928" s="89"/>
      <c r="AP7928" s="89"/>
      <c r="AQ7928" s="89"/>
    </row>
    <row r="7929" spans="2:43" ht="12.75">
      <c r="B7929" s="89"/>
      <c r="C7929" s="89"/>
      <c r="AP7929" s="89"/>
      <c r="AQ7929" s="89"/>
    </row>
    <row r="7930" spans="2:43" ht="12.75">
      <c r="B7930" s="89"/>
      <c r="C7930" s="89"/>
      <c r="AP7930" s="89"/>
      <c r="AQ7930" s="89"/>
    </row>
    <row r="7931" spans="2:43" ht="12.75">
      <c r="B7931" s="89"/>
      <c r="C7931" s="89"/>
      <c r="AP7931" s="89"/>
      <c r="AQ7931" s="89"/>
    </row>
    <row r="7932" spans="2:43" ht="12.75">
      <c r="B7932" s="89"/>
      <c r="C7932" s="89"/>
      <c r="AP7932" s="89"/>
      <c r="AQ7932" s="89"/>
    </row>
    <row r="7933" spans="2:43" ht="12.75">
      <c r="B7933" s="89"/>
      <c r="C7933" s="89"/>
      <c r="AP7933" s="89"/>
      <c r="AQ7933" s="89"/>
    </row>
    <row r="7934" spans="2:43" ht="12.75">
      <c r="B7934" s="89"/>
      <c r="C7934" s="89"/>
      <c r="AP7934" s="89"/>
      <c r="AQ7934" s="89"/>
    </row>
    <row r="7935" spans="2:43" ht="12.75">
      <c r="B7935" s="89"/>
      <c r="C7935" s="89"/>
      <c r="AP7935" s="89"/>
      <c r="AQ7935" s="89"/>
    </row>
    <row r="7936" spans="2:43" ht="12.75">
      <c r="B7936" s="89"/>
      <c r="C7936" s="89"/>
      <c r="AP7936" s="89"/>
      <c r="AQ7936" s="89"/>
    </row>
    <row r="7937" spans="2:43" ht="12.75">
      <c r="B7937" s="89"/>
      <c r="C7937" s="89"/>
      <c r="AP7937" s="89"/>
      <c r="AQ7937" s="89"/>
    </row>
    <row r="7938" spans="2:43" ht="12.75">
      <c r="B7938" s="89"/>
      <c r="C7938" s="89"/>
      <c r="AP7938" s="89"/>
      <c r="AQ7938" s="89"/>
    </row>
    <row r="7939" spans="2:43" ht="12.75">
      <c r="B7939" s="89"/>
      <c r="C7939" s="89"/>
      <c r="AP7939" s="89"/>
      <c r="AQ7939" s="89"/>
    </row>
    <row r="7940" spans="2:43" ht="12.75">
      <c r="B7940" s="89"/>
      <c r="C7940" s="89"/>
      <c r="AP7940" s="89"/>
      <c r="AQ7940" s="89"/>
    </row>
    <row r="7941" spans="2:43" ht="12.75">
      <c r="B7941" s="89"/>
      <c r="C7941" s="89"/>
      <c r="AP7941" s="89"/>
      <c r="AQ7941" s="89"/>
    </row>
    <row r="7942" spans="2:43" ht="12.75">
      <c r="B7942" s="89"/>
      <c r="C7942" s="89"/>
      <c r="AP7942" s="89"/>
      <c r="AQ7942" s="89"/>
    </row>
    <row r="7943" spans="2:43" ht="12.75">
      <c r="B7943" s="89"/>
      <c r="C7943" s="89"/>
      <c r="AP7943" s="89"/>
      <c r="AQ7943" s="89"/>
    </row>
    <row r="7944" spans="2:43" ht="12.75">
      <c r="B7944" s="89"/>
      <c r="C7944" s="89"/>
      <c r="AP7944" s="89"/>
      <c r="AQ7944" s="89"/>
    </row>
    <row r="7945" spans="2:43" ht="12.75">
      <c r="B7945" s="89"/>
      <c r="C7945" s="89"/>
      <c r="AP7945" s="89"/>
      <c r="AQ7945" s="89"/>
    </row>
    <row r="7946" spans="2:43" ht="12.75">
      <c r="B7946" s="89"/>
      <c r="C7946" s="89"/>
      <c r="AP7946" s="89"/>
      <c r="AQ7946" s="89"/>
    </row>
    <row r="7947" spans="2:43" ht="12.75">
      <c r="B7947" s="89"/>
      <c r="C7947" s="89"/>
      <c r="AP7947" s="89"/>
      <c r="AQ7947" s="89"/>
    </row>
    <row r="7948" spans="2:43" ht="12.75">
      <c r="B7948" s="89"/>
      <c r="C7948" s="89"/>
      <c r="AP7948" s="89"/>
      <c r="AQ7948" s="89"/>
    </row>
    <row r="7949" spans="2:43" ht="12.75">
      <c r="B7949" s="89"/>
      <c r="C7949" s="89"/>
      <c r="AP7949" s="89"/>
      <c r="AQ7949" s="89"/>
    </row>
    <row r="7950" spans="2:43" ht="12.75">
      <c r="B7950" s="89"/>
      <c r="C7950" s="89"/>
      <c r="AP7950" s="89"/>
      <c r="AQ7950" s="89"/>
    </row>
    <row r="7951" spans="2:43" ht="12.75">
      <c r="B7951" s="89"/>
      <c r="C7951" s="89"/>
      <c r="AP7951" s="89"/>
      <c r="AQ7951" s="89"/>
    </row>
    <row r="7952" spans="2:43" ht="12.75">
      <c r="B7952" s="89"/>
      <c r="C7952" s="89"/>
      <c r="AP7952" s="89"/>
      <c r="AQ7952" s="89"/>
    </row>
    <row r="7953" spans="2:43" ht="12.75">
      <c r="B7953" s="89"/>
      <c r="C7953" s="89"/>
      <c r="AP7953" s="89"/>
      <c r="AQ7953" s="89"/>
    </row>
    <row r="7954" spans="2:43" ht="12.75">
      <c r="B7954" s="89"/>
      <c r="C7954" s="89"/>
      <c r="AP7954" s="89"/>
      <c r="AQ7954" s="89"/>
    </row>
    <row r="7955" spans="2:43" ht="12.75">
      <c r="B7955" s="89"/>
      <c r="C7955" s="89"/>
      <c r="AP7955" s="89"/>
      <c r="AQ7955" s="89"/>
    </row>
    <row r="7956" spans="2:43" ht="12.75">
      <c r="B7956" s="89"/>
      <c r="C7956" s="89"/>
      <c r="AP7956" s="89"/>
      <c r="AQ7956" s="89"/>
    </row>
    <row r="7957" spans="2:43" ht="12.75">
      <c r="B7957" s="89"/>
      <c r="C7957" s="89"/>
      <c r="AP7957" s="89"/>
      <c r="AQ7957" s="89"/>
    </row>
    <row r="7958" spans="2:43" ht="12.75">
      <c r="B7958" s="89"/>
      <c r="C7958" s="89"/>
      <c r="AP7958" s="89"/>
      <c r="AQ7958" s="89"/>
    </row>
    <row r="7959" spans="2:43" ht="12.75">
      <c r="B7959" s="89"/>
      <c r="C7959" s="89"/>
      <c r="AP7959" s="89"/>
      <c r="AQ7959" s="89"/>
    </row>
    <row r="7960" spans="2:43" ht="12.75">
      <c r="B7960" s="89"/>
      <c r="C7960" s="89"/>
      <c r="AP7960" s="89"/>
      <c r="AQ7960" s="89"/>
    </row>
    <row r="7961" spans="2:43" ht="12.75">
      <c r="B7961" s="89"/>
      <c r="C7961" s="89"/>
      <c r="AP7961" s="89"/>
      <c r="AQ7961" s="89"/>
    </row>
    <row r="7962" spans="2:43" ht="12.75">
      <c r="B7962" s="89"/>
      <c r="C7962" s="89"/>
      <c r="AP7962" s="89"/>
      <c r="AQ7962" s="89"/>
    </row>
    <row r="7963" spans="2:43" ht="12.75">
      <c r="B7963" s="89"/>
      <c r="C7963" s="89"/>
      <c r="AP7963" s="89"/>
      <c r="AQ7963" s="89"/>
    </row>
    <row r="7964" spans="2:43" ht="12.75">
      <c r="B7964" s="89"/>
      <c r="C7964" s="89"/>
      <c r="AP7964" s="89"/>
      <c r="AQ7964" s="89"/>
    </row>
    <row r="7965" spans="2:43" ht="12.75">
      <c r="B7965" s="89"/>
      <c r="C7965" s="89"/>
      <c r="AP7965" s="89"/>
      <c r="AQ7965" s="89"/>
    </row>
    <row r="7966" spans="2:43" ht="12.75">
      <c r="B7966" s="89"/>
      <c r="C7966" s="89"/>
      <c r="AP7966" s="89"/>
      <c r="AQ7966" s="89"/>
    </row>
    <row r="7967" spans="2:43" ht="12.75">
      <c r="B7967" s="89"/>
      <c r="C7967" s="89"/>
      <c r="AP7967" s="89"/>
      <c r="AQ7967" s="89"/>
    </row>
    <row r="7968" spans="2:43" ht="12.75">
      <c r="B7968" s="89"/>
      <c r="C7968" s="89"/>
      <c r="AP7968" s="89"/>
      <c r="AQ7968" s="89"/>
    </row>
    <row r="7969" spans="2:43" ht="12.75">
      <c r="B7969" s="89"/>
      <c r="C7969" s="89"/>
      <c r="AP7969" s="89"/>
      <c r="AQ7969" s="89"/>
    </row>
    <row r="7970" spans="2:43" ht="12.75">
      <c r="B7970" s="89"/>
      <c r="C7970" s="89"/>
      <c r="AP7970" s="89"/>
      <c r="AQ7970" s="89"/>
    </row>
    <row r="7971" spans="2:43" ht="12.75">
      <c r="B7971" s="89"/>
      <c r="C7971" s="89"/>
      <c r="AP7971" s="89"/>
      <c r="AQ7971" s="89"/>
    </row>
    <row r="7972" spans="2:43" ht="12.75">
      <c r="B7972" s="89"/>
      <c r="C7972" s="89"/>
      <c r="AP7972" s="89"/>
      <c r="AQ7972" s="89"/>
    </row>
    <row r="7973" spans="2:43" ht="12.75">
      <c r="B7973" s="89"/>
      <c r="C7973" s="89"/>
      <c r="AP7973" s="89"/>
      <c r="AQ7973" s="89"/>
    </row>
    <row r="7974" spans="2:43" ht="12.75">
      <c r="B7974" s="89"/>
      <c r="C7974" s="89"/>
      <c r="AP7974" s="89"/>
      <c r="AQ7974" s="89"/>
    </row>
    <row r="7975" spans="2:43" ht="12.75">
      <c r="B7975" s="89"/>
      <c r="C7975" s="89"/>
      <c r="AP7975" s="89"/>
      <c r="AQ7975" s="89"/>
    </row>
    <row r="7976" spans="2:43" ht="12.75">
      <c r="B7976" s="89"/>
      <c r="C7976" s="89"/>
      <c r="AP7976" s="89"/>
      <c r="AQ7976" s="89"/>
    </row>
    <row r="7977" spans="2:43" ht="12.75">
      <c r="B7977" s="89"/>
      <c r="C7977" s="89"/>
      <c r="AP7977" s="89"/>
      <c r="AQ7977" s="89"/>
    </row>
    <row r="7978" spans="2:43" ht="12.75">
      <c r="B7978" s="89"/>
      <c r="C7978" s="89"/>
      <c r="AP7978" s="89"/>
      <c r="AQ7978" s="89"/>
    </row>
    <row r="7979" spans="2:43" ht="12.75">
      <c r="B7979" s="89"/>
      <c r="C7979" s="89"/>
      <c r="AP7979" s="89"/>
      <c r="AQ7979" s="89"/>
    </row>
    <row r="7980" spans="2:43" ht="12.75">
      <c r="B7980" s="89"/>
      <c r="C7980" s="89"/>
      <c r="AP7980" s="89"/>
      <c r="AQ7980" s="89"/>
    </row>
    <row r="7981" spans="2:43" ht="12.75">
      <c r="B7981" s="89"/>
      <c r="C7981" s="89"/>
      <c r="AP7981" s="89"/>
      <c r="AQ7981" s="89"/>
    </row>
    <row r="7982" spans="2:43" ht="12.75">
      <c r="B7982" s="89"/>
      <c r="C7982" s="89"/>
      <c r="AP7982" s="89"/>
      <c r="AQ7982" s="89"/>
    </row>
    <row r="7983" spans="2:43" ht="12.75">
      <c r="B7983" s="89"/>
      <c r="C7983" s="89"/>
      <c r="AP7983" s="89"/>
      <c r="AQ7983" s="89"/>
    </row>
    <row r="7984" spans="2:43" ht="12.75">
      <c r="B7984" s="89"/>
      <c r="C7984" s="89"/>
      <c r="AP7984" s="89"/>
      <c r="AQ7984" s="89"/>
    </row>
    <row r="7985" spans="2:43" ht="12.75">
      <c r="B7985" s="89"/>
      <c r="C7985" s="89"/>
      <c r="AP7985" s="89"/>
      <c r="AQ7985" s="89"/>
    </row>
    <row r="7986" spans="2:43" ht="12.75">
      <c r="B7986" s="89"/>
      <c r="C7986" s="89"/>
      <c r="AP7986" s="89"/>
      <c r="AQ7986" s="89"/>
    </row>
    <row r="7987" spans="2:43" ht="12.75">
      <c r="B7987" s="89"/>
      <c r="C7987" s="89"/>
      <c r="AP7987" s="89"/>
      <c r="AQ7987" s="89"/>
    </row>
    <row r="7988" spans="2:43" ht="12.75">
      <c r="B7988" s="89"/>
      <c r="C7988" s="89"/>
      <c r="AP7988" s="89"/>
      <c r="AQ7988" s="89"/>
    </row>
    <row r="7989" spans="2:43" ht="12.75">
      <c r="B7989" s="89"/>
      <c r="C7989" s="89"/>
      <c r="AP7989" s="89"/>
      <c r="AQ7989" s="89"/>
    </row>
    <row r="7990" spans="2:43" ht="12.75">
      <c r="B7990" s="89"/>
      <c r="C7990" s="89"/>
      <c r="AP7990" s="89"/>
      <c r="AQ7990" s="89"/>
    </row>
    <row r="7991" spans="2:43" ht="12.75">
      <c r="B7991" s="89"/>
      <c r="C7991" s="89"/>
      <c r="AP7991" s="89"/>
      <c r="AQ7991" s="89"/>
    </row>
    <row r="7992" spans="2:43" ht="12.75">
      <c r="B7992" s="89"/>
      <c r="C7992" s="89"/>
      <c r="AP7992" s="89"/>
      <c r="AQ7992" s="89"/>
    </row>
    <row r="7993" spans="2:43" ht="12.75">
      <c r="B7993" s="89"/>
      <c r="C7993" s="89"/>
      <c r="AP7993" s="89"/>
      <c r="AQ7993" s="89"/>
    </row>
    <row r="7994" spans="2:43" ht="12.75">
      <c r="B7994" s="89"/>
      <c r="C7994" s="89"/>
      <c r="AP7994" s="89"/>
      <c r="AQ7994" s="89"/>
    </row>
    <row r="7995" spans="2:43" ht="12.75">
      <c r="B7995" s="89"/>
      <c r="C7995" s="89"/>
      <c r="AP7995" s="89"/>
      <c r="AQ7995" s="89"/>
    </row>
    <row r="7996" spans="2:43" ht="12.75">
      <c r="B7996" s="89"/>
      <c r="C7996" s="89"/>
      <c r="AP7996" s="89"/>
      <c r="AQ7996" s="89"/>
    </row>
    <row r="7997" spans="2:43" ht="12.75">
      <c r="B7997" s="89"/>
      <c r="C7997" s="89"/>
      <c r="AP7997" s="89"/>
      <c r="AQ7997" s="89"/>
    </row>
    <row r="7998" spans="2:43" ht="12.75">
      <c r="B7998" s="89"/>
      <c r="C7998" s="89"/>
      <c r="AP7998" s="89"/>
      <c r="AQ7998" s="89"/>
    </row>
    <row r="7999" spans="2:43" ht="12.75">
      <c r="B7999" s="89"/>
      <c r="C7999" s="89"/>
      <c r="AP7999" s="89"/>
      <c r="AQ7999" s="89"/>
    </row>
    <row r="8000" spans="2:43" ht="12.75">
      <c r="B8000" s="89"/>
      <c r="C8000" s="89"/>
      <c r="AP8000" s="89"/>
      <c r="AQ8000" s="89"/>
    </row>
    <row r="8001" spans="2:43" ht="12.75">
      <c r="B8001" s="89"/>
      <c r="C8001" s="89"/>
      <c r="AP8001" s="89"/>
      <c r="AQ8001" s="89"/>
    </row>
    <row r="8002" spans="2:43" ht="12.75">
      <c r="B8002" s="89"/>
      <c r="C8002" s="89"/>
      <c r="AP8002" s="89"/>
      <c r="AQ8002" s="89"/>
    </row>
    <row r="8003" spans="2:43" ht="12.75">
      <c r="B8003" s="89"/>
      <c r="C8003" s="89"/>
      <c r="AP8003" s="89"/>
      <c r="AQ8003" s="89"/>
    </row>
    <row r="8004" spans="2:43" ht="12.75">
      <c r="B8004" s="89"/>
      <c r="C8004" s="89"/>
      <c r="AP8004" s="89"/>
      <c r="AQ8004" s="89"/>
    </row>
    <row r="8005" spans="2:43" ht="12.75">
      <c r="B8005" s="89"/>
      <c r="C8005" s="89"/>
      <c r="AP8005" s="89"/>
      <c r="AQ8005" s="89"/>
    </row>
    <row r="8006" spans="2:43" ht="12.75">
      <c r="B8006" s="89"/>
      <c r="C8006" s="89"/>
      <c r="AP8006" s="89"/>
      <c r="AQ8006" s="89"/>
    </row>
    <row r="8007" spans="2:43" ht="12.75">
      <c r="B8007" s="89"/>
      <c r="C8007" s="89"/>
      <c r="AP8007" s="89"/>
      <c r="AQ8007" s="89"/>
    </row>
    <row r="8008" spans="2:43" ht="12.75">
      <c r="B8008" s="89"/>
      <c r="C8008" s="89"/>
      <c r="AP8008" s="89"/>
      <c r="AQ8008" s="89"/>
    </row>
    <row r="8009" spans="2:43" ht="12.75">
      <c r="B8009" s="89"/>
      <c r="C8009" s="89"/>
      <c r="AP8009" s="89"/>
      <c r="AQ8009" s="89"/>
    </row>
    <row r="8010" spans="2:43" ht="12.75">
      <c r="B8010" s="89"/>
      <c r="C8010" s="89"/>
      <c r="AP8010" s="89"/>
      <c r="AQ8010" s="89"/>
    </row>
    <row r="8011" spans="2:43" ht="12.75">
      <c r="B8011" s="89"/>
      <c r="C8011" s="89"/>
      <c r="AP8011" s="89"/>
      <c r="AQ8011" s="89"/>
    </row>
    <row r="8012" spans="2:43" ht="12.75">
      <c r="B8012" s="89"/>
      <c r="C8012" s="89"/>
      <c r="AP8012" s="89"/>
      <c r="AQ8012" s="89"/>
    </row>
    <row r="8013" spans="2:43" ht="12.75">
      <c r="B8013" s="89"/>
      <c r="C8013" s="89"/>
      <c r="AP8013" s="89"/>
      <c r="AQ8013" s="89"/>
    </row>
    <row r="8014" spans="2:43" ht="12.75">
      <c r="B8014" s="89"/>
      <c r="C8014" s="89"/>
      <c r="AP8014" s="89"/>
      <c r="AQ8014" s="89"/>
    </row>
    <row r="8015" spans="2:43" ht="12.75">
      <c r="B8015" s="89"/>
      <c r="C8015" s="89"/>
      <c r="AP8015" s="89"/>
      <c r="AQ8015" s="89"/>
    </row>
    <row r="8016" spans="2:43" ht="12.75">
      <c r="B8016" s="89"/>
      <c r="C8016" s="89"/>
      <c r="AP8016" s="89"/>
      <c r="AQ8016" s="89"/>
    </row>
    <row r="8017" spans="2:43" ht="12.75">
      <c r="B8017" s="89"/>
      <c r="C8017" s="89"/>
      <c r="AP8017" s="89"/>
      <c r="AQ8017" s="89"/>
    </row>
    <row r="8018" spans="2:43" ht="12.75">
      <c r="B8018" s="89"/>
      <c r="C8018" s="89"/>
      <c r="AP8018" s="89"/>
      <c r="AQ8018" s="89"/>
    </row>
    <row r="8019" spans="2:43" ht="12.75">
      <c r="B8019" s="89"/>
      <c r="C8019" s="89"/>
      <c r="AP8019" s="89"/>
      <c r="AQ8019" s="89"/>
    </row>
    <row r="8020" spans="2:43" ht="12.75">
      <c r="B8020" s="89"/>
      <c r="C8020" s="89"/>
      <c r="AP8020" s="89"/>
      <c r="AQ8020" s="89"/>
    </row>
    <row r="8021" spans="2:43" ht="12.75">
      <c r="B8021" s="89"/>
      <c r="C8021" s="89"/>
      <c r="AP8021" s="89"/>
      <c r="AQ8021" s="89"/>
    </row>
    <row r="8022" spans="2:43" ht="12.75">
      <c r="B8022" s="89"/>
      <c r="C8022" s="89"/>
      <c r="AP8022" s="89"/>
      <c r="AQ8022" s="89"/>
    </row>
    <row r="8023" spans="2:43" ht="12.75">
      <c r="B8023" s="89"/>
      <c r="C8023" s="89"/>
      <c r="AP8023" s="89"/>
      <c r="AQ8023" s="89"/>
    </row>
    <row r="8024" spans="2:43" ht="12.75">
      <c r="B8024" s="89"/>
      <c r="C8024" s="89"/>
      <c r="AP8024" s="89"/>
      <c r="AQ8024" s="89"/>
    </row>
    <row r="8025" spans="2:43" ht="12.75">
      <c r="B8025" s="89"/>
      <c r="C8025" s="89"/>
      <c r="AP8025" s="89"/>
      <c r="AQ8025" s="89"/>
    </row>
    <row r="8026" spans="2:43" ht="12.75">
      <c r="B8026" s="89"/>
      <c r="C8026" s="89"/>
      <c r="AP8026" s="89"/>
      <c r="AQ8026" s="89"/>
    </row>
    <row r="8027" spans="2:43" ht="12.75">
      <c r="B8027" s="89"/>
      <c r="C8027" s="89"/>
      <c r="AP8027" s="89"/>
      <c r="AQ8027" s="89"/>
    </row>
    <row r="8028" spans="2:43" ht="12.75">
      <c r="B8028" s="89"/>
      <c r="C8028" s="89"/>
      <c r="AP8028" s="89"/>
      <c r="AQ8028" s="89"/>
    </row>
    <row r="8029" spans="2:43" ht="12.75">
      <c r="B8029" s="89"/>
      <c r="C8029" s="89"/>
      <c r="AP8029" s="89"/>
      <c r="AQ8029" s="89"/>
    </row>
    <row r="8030" spans="2:43" ht="12.75">
      <c r="B8030" s="89"/>
      <c r="C8030" s="89"/>
      <c r="AP8030" s="89"/>
      <c r="AQ8030" s="89"/>
    </row>
    <row r="8031" spans="2:43" ht="12.75">
      <c r="B8031" s="89"/>
      <c r="C8031" s="89"/>
      <c r="AP8031" s="89"/>
      <c r="AQ8031" s="89"/>
    </row>
    <row r="8032" spans="2:43" ht="12.75">
      <c r="B8032" s="89"/>
      <c r="C8032" s="89"/>
      <c r="AP8032" s="89"/>
      <c r="AQ8032" s="89"/>
    </row>
    <row r="8033" spans="2:43" ht="12.75">
      <c r="B8033" s="89"/>
      <c r="C8033" s="89"/>
      <c r="AP8033" s="89"/>
      <c r="AQ8033" s="89"/>
    </row>
    <row r="8034" spans="2:43" ht="12.75">
      <c r="B8034" s="89"/>
      <c r="C8034" s="89"/>
      <c r="AP8034" s="89"/>
      <c r="AQ8034" s="89"/>
    </row>
    <row r="8035" spans="2:43" ht="12.75">
      <c r="B8035" s="89"/>
      <c r="C8035" s="89"/>
      <c r="AP8035" s="89"/>
      <c r="AQ8035" s="89"/>
    </row>
    <row r="8036" spans="2:43" ht="12.75">
      <c r="B8036" s="89"/>
      <c r="C8036" s="89"/>
      <c r="AP8036" s="89"/>
      <c r="AQ8036" s="89"/>
    </row>
    <row r="8037" spans="2:43" ht="12.75">
      <c r="B8037" s="89"/>
      <c r="C8037" s="89"/>
      <c r="AP8037" s="89"/>
      <c r="AQ8037" s="89"/>
    </row>
    <row r="8038" spans="2:43" ht="12.75">
      <c r="B8038" s="89"/>
      <c r="C8038" s="89"/>
      <c r="AP8038" s="89"/>
      <c r="AQ8038" s="89"/>
    </row>
    <row r="8039" spans="2:43" ht="12.75">
      <c r="B8039" s="89"/>
      <c r="C8039" s="89"/>
      <c r="AP8039" s="89"/>
      <c r="AQ8039" s="89"/>
    </row>
    <row r="8040" spans="2:43" ht="12.75">
      <c r="B8040" s="89"/>
      <c r="C8040" s="89"/>
      <c r="AP8040" s="89"/>
      <c r="AQ8040" s="89"/>
    </row>
    <row r="8041" spans="2:43" ht="12.75">
      <c r="B8041" s="89"/>
      <c r="C8041" s="89"/>
      <c r="AP8041" s="89"/>
      <c r="AQ8041" s="89"/>
    </row>
    <row r="8042" spans="2:43" ht="12.75">
      <c r="B8042" s="89"/>
      <c r="C8042" s="89"/>
      <c r="AP8042" s="89"/>
      <c r="AQ8042" s="89"/>
    </row>
    <row r="8043" spans="2:43" ht="12.75">
      <c r="B8043" s="89"/>
      <c r="C8043" s="89"/>
      <c r="AP8043" s="89"/>
      <c r="AQ8043" s="89"/>
    </row>
    <row r="8044" spans="2:43" ht="12.75">
      <c r="B8044" s="89"/>
      <c r="C8044" s="89"/>
      <c r="AP8044" s="89"/>
      <c r="AQ8044" s="89"/>
    </row>
    <row r="8045" spans="2:43" ht="12.75">
      <c r="B8045" s="89"/>
      <c r="C8045" s="89"/>
      <c r="AP8045" s="89"/>
      <c r="AQ8045" s="89"/>
    </row>
    <row r="8046" spans="2:43" ht="12.75">
      <c r="B8046" s="89"/>
      <c r="C8046" s="89"/>
      <c r="AP8046" s="89"/>
      <c r="AQ8046" s="89"/>
    </row>
    <row r="8047" spans="2:43" ht="12.75">
      <c r="B8047" s="89"/>
      <c r="C8047" s="89"/>
      <c r="AP8047" s="89"/>
      <c r="AQ8047" s="89"/>
    </row>
    <row r="8048" spans="2:43" ht="12.75">
      <c r="B8048" s="89"/>
      <c r="C8048" s="89"/>
      <c r="AP8048" s="89"/>
      <c r="AQ8048" s="89"/>
    </row>
    <row r="8049" spans="2:43" ht="12.75">
      <c r="B8049" s="89"/>
      <c r="C8049" s="89"/>
      <c r="AP8049" s="89"/>
      <c r="AQ8049" s="89"/>
    </row>
    <row r="8050" spans="2:43" ht="12.75">
      <c r="B8050" s="89"/>
      <c r="C8050" s="89"/>
      <c r="AP8050" s="89"/>
      <c r="AQ8050" s="89"/>
    </row>
    <row r="8051" spans="2:43" ht="12.75">
      <c r="B8051" s="89"/>
      <c r="C8051" s="89"/>
      <c r="AP8051" s="89"/>
      <c r="AQ8051" s="89"/>
    </row>
    <row r="8052" spans="2:43" ht="12.75">
      <c r="B8052" s="89"/>
      <c r="C8052" s="89"/>
      <c r="AP8052" s="89"/>
      <c r="AQ8052" s="89"/>
    </row>
    <row r="8053" spans="2:43" ht="12.75">
      <c r="B8053" s="89"/>
      <c r="C8053" s="89"/>
      <c r="AP8053" s="89"/>
      <c r="AQ8053" s="89"/>
    </row>
    <row r="8054" spans="2:43" ht="12.75">
      <c r="B8054" s="89"/>
      <c r="C8054" s="89"/>
      <c r="AP8054" s="89"/>
      <c r="AQ8054" s="89"/>
    </row>
    <row r="8055" spans="2:43" ht="12.75">
      <c r="B8055" s="89"/>
      <c r="C8055" s="89"/>
      <c r="AP8055" s="89"/>
      <c r="AQ8055" s="89"/>
    </row>
    <row r="8056" spans="2:43" ht="12.75">
      <c r="B8056" s="89"/>
      <c r="C8056" s="89"/>
      <c r="AP8056" s="89"/>
      <c r="AQ8056" s="89"/>
    </row>
    <row r="8057" spans="2:43" ht="12.75">
      <c r="B8057" s="89"/>
      <c r="C8057" s="89"/>
      <c r="AP8057" s="89"/>
      <c r="AQ8057" s="89"/>
    </row>
    <row r="8058" spans="2:43" ht="12.75">
      <c r="B8058" s="89"/>
      <c r="C8058" s="89"/>
      <c r="AP8058" s="89"/>
      <c r="AQ8058" s="89"/>
    </row>
    <row r="8059" spans="2:43" ht="12.75">
      <c r="B8059" s="89"/>
      <c r="C8059" s="89"/>
      <c r="AP8059" s="89"/>
      <c r="AQ8059" s="89"/>
    </row>
    <row r="8060" spans="2:43" ht="12.75">
      <c r="B8060" s="89"/>
      <c r="C8060" s="89"/>
      <c r="AP8060" s="89"/>
      <c r="AQ8060" s="89"/>
    </row>
    <row r="8061" spans="2:43" ht="12.75">
      <c r="B8061" s="89"/>
      <c r="C8061" s="89"/>
      <c r="AP8061" s="89"/>
      <c r="AQ8061" s="89"/>
    </row>
    <row r="8062" spans="2:43" ht="12.75">
      <c r="B8062" s="89"/>
      <c r="C8062" s="89"/>
      <c r="AP8062" s="89"/>
      <c r="AQ8062" s="89"/>
    </row>
    <row r="8063" spans="2:43" ht="12.75">
      <c r="B8063" s="89"/>
      <c r="C8063" s="89"/>
      <c r="AP8063" s="89"/>
      <c r="AQ8063" s="89"/>
    </row>
    <row r="8064" spans="2:43" ht="12.75">
      <c r="B8064" s="89"/>
      <c r="C8064" s="89"/>
      <c r="AP8064" s="89"/>
      <c r="AQ8064" s="89"/>
    </row>
    <row r="8065" spans="2:43" ht="12.75">
      <c r="B8065" s="89"/>
      <c r="C8065" s="89"/>
      <c r="AP8065" s="89"/>
      <c r="AQ8065" s="89"/>
    </row>
    <row r="8066" spans="2:43" ht="12.75">
      <c r="B8066" s="89"/>
      <c r="C8066" s="89"/>
      <c r="AP8066" s="89"/>
      <c r="AQ8066" s="89"/>
    </row>
    <row r="8067" spans="2:43" ht="12.75">
      <c r="B8067" s="89"/>
      <c r="C8067" s="89"/>
      <c r="AP8067" s="89"/>
      <c r="AQ8067" s="89"/>
    </row>
    <row r="8068" spans="2:43" ht="12.75">
      <c r="B8068" s="89"/>
      <c r="C8068" s="89"/>
      <c r="AP8068" s="89"/>
      <c r="AQ8068" s="89"/>
    </row>
    <row r="8069" spans="2:43" ht="12.75">
      <c r="B8069" s="89"/>
      <c r="C8069" s="89"/>
      <c r="AP8069" s="89"/>
      <c r="AQ8069" s="89"/>
    </row>
    <row r="8070" spans="2:43" ht="12.75">
      <c r="B8070" s="89"/>
      <c r="C8070" s="89"/>
      <c r="AP8070" s="89"/>
      <c r="AQ8070" s="89"/>
    </row>
    <row r="8071" spans="2:43" ht="12.75">
      <c r="B8071" s="89"/>
      <c r="C8071" s="89"/>
      <c r="AP8071" s="89"/>
      <c r="AQ8071" s="89"/>
    </row>
    <row r="8072" spans="2:43" ht="12.75">
      <c r="B8072" s="89"/>
      <c r="C8072" s="89"/>
      <c r="AP8072" s="89"/>
      <c r="AQ8072" s="89"/>
    </row>
    <row r="8073" spans="2:43" ht="12.75">
      <c r="B8073" s="89"/>
      <c r="C8073" s="89"/>
      <c r="AP8073" s="89"/>
      <c r="AQ8073" s="89"/>
    </row>
    <row r="8074" spans="2:43" ht="12.75">
      <c r="B8074" s="89"/>
      <c r="C8074" s="89"/>
      <c r="AP8074" s="89"/>
      <c r="AQ8074" s="89"/>
    </row>
    <row r="8075" spans="2:43" ht="12.75">
      <c r="B8075" s="89"/>
      <c r="C8075" s="89"/>
      <c r="AP8075" s="89"/>
      <c r="AQ8075" s="89"/>
    </row>
    <row r="8076" spans="2:43" ht="12.75">
      <c r="B8076" s="89"/>
      <c r="C8076" s="89"/>
      <c r="AP8076" s="89"/>
      <c r="AQ8076" s="89"/>
    </row>
    <row r="8077" spans="2:43" ht="12.75">
      <c r="B8077" s="89"/>
      <c r="C8077" s="89"/>
      <c r="AP8077" s="89"/>
      <c r="AQ8077" s="89"/>
    </row>
    <row r="8078" spans="2:43" ht="12.75">
      <c r="B8078" s="89"/>
      <c r="C8078" s="89"/>
      <c r="AP8078" s="89"/>
      <c r="AQ8078" s="89"/>
    </row>
    <row r="8079" spans="2:43" ht="12.75">
      <c r="B8079" s="89"/>
      <c r="C8079" s="89"/>
      <c r="AP8079" s="89"/>
      <c r="AQ8079" s="89"/>
    </row>
    <row r="8080" spans="2:43" ht="12.75">
      <c r="B8080" s="89"/>
      <c r="C8080" s="89"/>
      <c r="AP8080" s="89"/>
      <c r="AQ8080" s="89"/>
    </row>
    <row r="8081" spans="2:43" ht="12.75">
      <c r="B8081" s="89"/>
      <c r="C8081" s="89"/>
      <c r="AP8081" s="89"/>
      <c r="AQ8081" s="89"/>
    </row>
    <row r="8082" spans="2:43" ht="12.75">
      <c r="B8082" s="89"/>
      <c r="C8082" s="89"/>
      <c r="AP8082" s="89"/>
      <c r="AQ8082" s="89"/>
    </row>
    <row r="8083" spans="2:43" ht="12.75">
      <c r="B8083" s="89"/>
      <c r="C8083" s="89"/>
      <c r="AP8083" s="89"/>
      <c r="AQ8083" s="89"/>
    </row>
    <row r="8084" spans="2:43" ht="12.75">
      <c r="B8084" s="89"/>
      <c r="C8084" s="89"/>
      <c r="AP8084" s="89"/>
      <c r="AQ8084" s="89"/>
    </row>
    <row r="8085" spans="2:43" ht="12.75">
      <c r="B8085" s="89"/>
      <c r="C8085" s="89"/>
      <c r="AP8085" s="89"/>
      <c r="AQ8085" s="89"/>
    </row>
    <row r="8086" spans="2:43" ht="12.75">
      <c r="B8086" s="89"/>
      <c r="C8086" s="89"/>
      <c r="AP8086" s="89"/>
      <c r="AQ8086" s="89"/>
    </row>
    <row r="8087" spans="2:43" ht="12.75">
      <c r="B8087" s="89"/>
      <c r="C8087" s="89"/>
      <c r="AP8087" s="89"/>
      <c r="AQ8087" s="89"/>
    </row>
    <row r="8088" spans="2:43" ht="12.75">
      <c r="B8088" s="89"/>
      <c r="C8088" s="89"/>
      <c r="AP8088" s="89"/>
      <c r="AQ8088" s="89"/>
    </row>
    <row r="8089" spans="2:43" ht="12.75">
      <c r="B8089" s="89"/>
      <c r="C8089" s="89"/>
      <c r="AP8089" s="89"/>
      <c r="AQ8089" s="89"/>
    </row>
    <row r="8090" spans="2:43" ht="12.75">
      <c r="B8090" s="89"/>
      <c r="C8090" s="89"/>
      <c r="AP8090" s="89"/>
      <c r="AQ8090" s="89"/>
    </row>
    <row r="8091" spans="2:43" ht="12.75">
      <c r="B8091" s="89"/>
      <c r="C8091" s="89"/>
      <c r="AP8091" s="89"/>
      <c r="AQ8091" s="89"/>
    </row>
    <row r="8092" spans="2:43" ht="12.75">
      <c r="B8092" s="89"/>
      <c r="C8092" s="89"/>
      <c r="AP8092" s="89"/>
      <c r="AQ8092" s="89"/>
    </row>
    <row r="8093" spans="2:43" ht="12.75">
      <c r="B8093" s="89"/>
      <c r="C8093" s="89"/>
      <c r="AP8093" s="89"/>
      <c r="AQ8093" s="89"/>
    </row>
    <row r="8094" spans="2:43" ht="12.75">
      <c r="B8094" s="89"/>
      <c r="C8094" s="89"/>
      <c r="AP8094" s="89"/>
      <c r="AQ8094" s="89"/>
    </row>
    <row r="8095" spans="2:43" ht="12.75">
      <c r="B8095" s="89"/>
      <c r="C8095" s="89"/>
      <c r="AP8095" s="89"/>
      <c r="AQ8095" s="89"/>
    </row>
    <row r="8096" spans="2:43" ht="12.75">
      <c r="B8096" s="89"/>
      <c r="C8096" s="89"/>
      <c r="AP8096" s="89"/>
      <c r="AQ8096" s="89"/>
    </row>
    <row r="8097" spans="2:43" ht="12.75">
      <c r="B8097" s="89"/>
      <c r="C8097" s="89"/>
      <c r="AP8097" s="89"/>
      <c r="AQ8097" s="89"/>
    </row>
    <row r="8098" spans="2:43" ht="12.75">
      <c r="B8098" s="89"/>
      <c r="C8098" s="89"/>
      <c r="AP8098" s="89"/>
      <c r="AQ8098" s="89"/>
    </row>
    <row r="8099" spans="2:43" ht="12.75">
      <c r="B8099" s="89"/>
      <c r="C8099" s="89"/>
      <c r="AP8099" s="89"/>
      <c r="AQ8099" s="89"/>
    </row>
    <row r="8100" spans="2:43" ht="12.75">
      <c r="B8100" s="89"/>
      <c r="C8100" s="89"/>
      <c r="AP8100" s="89"/>
      <c r="AQ8100" s="89"/>
    </row>
    <row r="8101" spans="2:43" ht="12.75">
      <c r="B8101" s="89"/>
      <c r="C8101" s="89"/>
      <c r="AP8101" s="89"/>
      <c r="AQ8101" s="89"/>
    </row>
    <row r="8102" spans="2:43" ht="12.75">
      <c r="B8102" s="89"/>
      <c r="C8102" s="89"/>
      <c r="AP8102" s="89"/>
      <c r="AQ8102" s="89"/>
    </row>
    <row r="8103" spans="2:43" ht="12.75">
      <c r="B8103" s="89"/>
      <c r="C8103" s="89"/>
      <c r="AP8103" s="89"/>
      <c r="AQ8103" s="89"/>
    </row>
    <row r="8104" spans="2:43" ht="12.75">
      <c r="B8104" s="89"/>
      <c r="C8104" s="89"/>
      <c r="AP8104" s="89"/>
      <c r="AQ8104" s="89"/>
    </row>
    <row r="8105" spans="2:43" ht="12.75">
      <c r="B8105" s="89"/>
      <c r="C8105" s="89"/>
      <c r="AP8105" s="89"/>
      <c r="AQ8105" s="89"/>
    </row>
    <row r="8106" spans="2:43" ht="12.75">
      <c r="B8106" s="89"/>
      <c r="C8106" s="89"/>
      <c r="AP8106" s="89"/>
      <c r="AQ8106" s="89"/>
    </row>
    <row r="8107" spans="2:43" ht="12.75">
      <c r="B8107" s="89"/>
      <c r="C8107" s="89"/>
      <c r="AP8107" s="89"/>
      <c r="AQ8107" s="89"/>
    </row>
    <row r="8108" spans="2:43" ht="12.75">
      <c r="B8108" s="89"/>
      <c r="C8108" s="89"/>
      <c r="AP8108" s="89"/>
      <c r="AQ8108" s="89"/>
    </row>
    <row r="8109" spans="2:43" ht="12.75">
      <c r="B8109" s="89"/>
      <c r="C8109" s="89"/>
      <c r="AP8109" s="89"/>
      <c r="AQ8109" s="89"/>
    </row>
    <row r="8110" spans="2:43" ht="12.75">
      <c r="B8110" s="89"/>
      <c r="C8110" s="89"/>
      <c r="AP8110" s="89"/>
      <c r="AQ8110" s="89"/>
    </row>
    <row r="8111" spans="2:43" ht="12.75">
      <c r="B8111" s="89"/>
      <c r="C8111" s="89"/>
      <c r="AP8111" s="89"/>
      <c r="AQ8111" s="89"/>
    </row>
    <row r="8112" spans="2:43" ht="12.75">
      <c r="B8112" s="89"/>
      <c r="C8112" s="89"/>
      <c r="AP8112" s="89"/>
      <c r="AQ8112" s="89"/>
    </row>
    <row r="8113" spans="2:43" ht="12.75">
      <c r="B8113" s="89"/>
      <c r="C8113" s="89"/>
      <c r="AP8113" s="89"/>
      <c r="AQ8113" s="89"/>
    </row>
    <row r="8114" spans="2:43" ht="12.75">
      <c r="B8114" s="89"/>
      <c r="C8114" s="89"/>
      <c r="AP8114" s="89"/>
      <c r="AQ8114" s="89"/>
    </row>
    <row r="8115" spans="2:43" ht="12.75">
      <c r="B8115" s="89"/>
      <c r="C8115" s="89"/>
      <c r="AP8115" s="89"/>
      <c r="AQ8115" s="89"/>
    </row>
    <row r="8116" spans="2:43" ht="12.75">
      <c r="B8116" s="89"/>
      <c r="C8116" s="89"/>
      <c r="AP8116" s="89"/>
      <c r="AQ8116" s="89"/>
    </row>
    <row r="8117" spans="2:43" ht="12.75">
      <c r="B8117" s="89"/>
      <c r="C8117" s="89"/>
      <c r="AP8117" s="89"/>
      <c r="AQ8117" s="89"/>
    </row>
    <row r="8118" spans="2:43" ht="12.75">
      <c r="B8118" s="89"/>
      <c r="C8118" s="89"/>
      <c r="AP8118" s="89"/>
      <c r="AQ8118" s="89"/>
    </row>
    <row r="8119" spans="2:43" ht="12.75">
      <c r="B8119" s="89"/>
      <c r="C8119" s="89"/>
      <c r="AP8119" s="89"/>
      <c r="AQ8119" s="89"/>
    </row>
    <row r="8120" spans="2:43" ht="12.75">
      <c r="B8120" s="89"/>
      <c r="C8120" s="89"/>
      <c r="AP8120" s="89"/>
      <c r="AQ8120" s="89"/>
    </row>
    <row r="8121" spans="2:43" ht="12.75">
      <c r="B8121" s="89"/>
      <c r="C8121" s="89"/>
      <c r="AP8121" s="89"/>
      <c r="AQ8121" s="89"/>
    </row>
    <row r="8122" spans="2:43" ht="12.75">
      <c r="B8122" s="89"/>
      <c r="C8122" s="89"/>
      <c r="AP8122" s="89"/>
      <c r="AQ8122" s="89"/>
    </row>
    <row r="8123" spans="2:43" ht="12.75">
      <c r="B8123" s="89"/>
      <c r="C8123" s="89"/>
      <c r="AP8123" s="89"/>
      <c r="AQ8123" s="89"/>
    </row>
    <row r="8124" spans="2:43" ht="12.75">
      <c r="B8124" s="89"/>
      <c r="C8124" s="89"/>
      <c r="AP8124" s="89"/>
      <c r="AQ8124" s="89"/>
    </row>
    <row r="8125" spans="2:43" ht="12.75">
      <c r="B8125" s="89"/>
      <c r="C8125" s="89"/>
      <c r="AP8125" s="89"/>
      <c r="AQ8125" s="89"/>
    </row>
    <row r="8126" spans="2:43" ht="12.75">
      <c r="B8126" s="89"/>
      <c r="C8126" s="89"/>
      <c r="AP8126" s="89"/>
      <c r="AQ8126" s="89"/>
    </row>
    <row r="8127" spans="2:43" ht="12.75">
      <c r="B8127" s="89"/>
      <c r="C8127" s="89"/>
      <c r="AP8127" s="89"/>
      <c r="AQ8127" s="89"/>
    </row>
    <row r="8128" spans="2:43" ht="12.75">
      <c r="B8128" s="89"/>
      <c r="C8128" s="89"/>
      <c r="AP8128" s="89"/>
      <c r="AQ8128" s="89"/>
    </row>
    <row r="8129" spans="2:43" ht="12.75">
      <c r="B8129" s="89"/>
      <c r="C8129" s="89"/>
      <c r="AP8129" s="89"/>
      <c r="AQ8129" s="89"/>
    </row>
    <row r="8130" spans="2:43" ht="12.75">
      <c r="B8130" s="89"/>
      <c r="C8130" s="89"/>
      <c r="AP8130" s="89"/>
      <c r="AQ8130" s="89"/>
    </row>
    <row r="8131" spans="2:43" ht="12.75">
      <c r="B8131" s="89"/>
      <c r="C8131" s="89"/>
      <c r="AP8131" s="89"/>
      <c r="AQ8131" s="89"/>
    </row>
    <row r="8132" spans="2:43" ht="12.75">
      <c r="B8132" s="89"/>
      <c r="C8132" s="89"/>
      <c r="AP8132" s="89"/>
      <c r="AQ8132" s="89"/>
    </row>
    <row r="8133" spans="2:43" ht="12.75">
      <c r="B8133" s="89"/>
      <c r="C8133" s="89"/>
      <c r="AP8133" s="89"/>
      <c r="AQ8133" s="89"/>
    </row>
    <row r="8134" spans="2:43" ht="12.75">
      <c r="B8134" s="89"/>
      <c r="C8134" s="89"/>
      <c r="AP8134" s="89"/>
      <c r="AQ8134" s="89"/>
    </row>
    <row r="8135" spans="2:43" ht="12.75">
      <c r="B8135" s="89"/>
      <c r="C8135" s="89"/>
      <c r="AP8135" s="89"/>
      <c r="AQ8135" s="89"/>
    </row>
    <row r="8136" spans="2:43" ht="12.75">
      <c r="B8136" s="89"/>
      <c r="C8136" s="89"/>
      <c r="AP8136" s="89"/>
      <c r="AQ8136" s="89"/>
    </row>
    <row r="8137" spans="2:43" ht="12.75">
      <c r="B8137" s="89"/>
      <c r="C8137" s="89"/>
      <c r="AP8137" s="89"/>
      <c r="AQ8137" s="89"/>
    </row>
    <row r="8138" spans="2:43" ht="12.75">
      <c r="B8138" s="89"/>
      <c r="C8138" s="89"/>
      <c r="AP8138" s="89"/>
      <c r="AQ8138" s="89"/>
    </row>
    <row r="8139" spans="2:43" ht="12.75">
      <c r="B8139" s="89"/>
      <c r="C8139" s="89"/>
      <c r="AP8139" s="89"/>
      <c r="AQ8139" s="89"/>
    </row>
    <row r="8140" spans="2:43" ht="12.75">
      <c r="B8140" s="89"/>
      <c r="C8140" s="89"/>
      <c r="AP8140" s="89"/>
      <c r="AQ8140" s="89"/>
    </row>
    <row r="8141" spans="2:43" ht="12.75">
      <c r="B8141" s="89"/>
      <c r="C8141" s="89"/>
      <c r="AP8141" s="89"/>
      <c r="AQ8141" s="89"/>
    </row>
    <row r="8142" spans="2:43" ht="12.75">
      <c r="B8142" s="89"/>
      <c r="C8142" s="89"/>
      <c r="AP8142" s="89"/>
      <c r="AQ8142" s="89"/>
    </row>
    <row r="8143" spans="2:43" ht="12.75">
      <c r="B8143" s="89"/>
      <c r="C8143" s="89"/>
      <c r="AP8143" s="89"/>
      <c r="AQ8143" s="89"/>
    </row>
    <row r="8144" spans="2:43" ht="12.75">
      <c r="B8144" s="89"/>
      <c r="C8144" s="89"/>
      <c r="AP8144" s="89"/>
      <c r="AQ8144" s="89"/>
    </row>
    <row r="8145" spans="2:43" ht="12.75">
      <c r="B8145" s="89"/>
      <c r="C8145" s="89"/>
      <c r="AP8145" s="89"/>
      <c r="AQ8145" s="89"/>
    </row>
    <row r="8146" spans="2:43" ht="12.75">
      <c r="B8146" s="89"/>
      <c r="C8146" s="89"/>
      <c r="AP8146" s="89"/>
      <c r="AQ8146" s="89"/>
    </row>
    <row r="8147" spans="2:43" ht="12.75">
      <c r="B8147" s="89"/>
      <c r="C8147" s="89"/>
      <c r="AP8147" s="89"/>
      <c r="AQ8147" s="89"/>
    </row>
    <row r="8148" spans="2:43" ht="12.75">
      <c r="B8148" s="89"/>
      <c r="C8148" s="89"/>
      <c r="AP8148" s="89"/>
      <c r="AQ8148" s="89"/>
    </row>
    <row r="8149" spans="2:43" ht="12.75">
      <c r="B8149" s="89"/>
      <c r="C8149" s="89"/>
      <c r="AP8149" s="89"/>
      <c r="AQ8149" s="89"/>
    </row>
    <row r="8150" spans="2:43" ht="12.75">
      <c r="B8150" s="89"/>
      <c r="C8150" s="89"/>
      <c r="AP8150" s="89"/>
      <c r="AQ8150" s="89"/>
    </row>
    <row r="8151" spans="2:43" ht="12.75">
      <c r="B8151" s="89"/>
      <c r="C8151" s="89"/>
      <c r="AP8151" s="89"/>
      <c r="AQ8151" s="89"/>
    </row>
    <row r="8152" spans="2:43" ht="12.75">
      <c r="B8152" s="89"/>
      <c r="C8152" s="89"/>
      <c r="AP8152" s="89"/>
      <c r="AQ8152" s="89"/>
    </row>
    <row r="8153" spans="2:43" ht="12.75">
      <c r="B8153" s="89"/>
      <c r="C8153" s="89"/>
      <c r="AP8153" s="89"/>
      <c r="AQ8153" s="89"/>
    </row>
    <row r="8154" spans="2:43" ht="12.75">
      <c r="B8154" s="89"/>
      <c r="C8154" s="89"/>
      <c r="AP8154" s="89"/>
      <c r="AQ8154" s="89"/>
    </row>
    <row r="8155" spans="2:43" ht="12.75">
      <c r="B8155" s="89"/>
      <c r="C8155" s="89"/>
      <c r="AP8155" s="89"/>
      <c r="AQ8155" s="89"/>
    </row>
    <row r="8156" spans="2:43" ht="12.75">
      <c r="B8156" s="89"/>
      <c r="C8156" s="89"/>
      <c r="AP8156" s="89"/>
      <c r="AQ8156" s="89"/>
    </row>
    <row r="8157" spans="2:43" ht="12.75">
      <c r="B8157" s="89"/>
      <c r="C8157" s="89"/>
      <c r="AP8157" s="89"/>
      <c r="AQ8157" s="89"/>
    </row>
    <row r="8158" spans="2:43" ht="12.75">
      <c r="B8158" s="89"/>
      <c r="C8158" s="89"/>
      <c r="AP8158" s="89"/>
      <c r="AQ8158" s="89"/>
    </row>
    <row r="8159" spans="2:43" ht="12.75">
      <c r="B8159" s="89"/>
      <c r="C8159" s="89"/>
      <c r="AP8159" s="89"/>
      <c r="AQ8159" s="89"/>
    </row>
    <row r="8160" spans="2:43" ht="12.75">
      <c r="B8160" s="89"/>
      <c r="C8160" s="89"/>
      <c r="AP8160" s="89"/>
      <c r="AQ8160" s="89"/>
    </row>
    <row r="8161" spans="2:43" ht="12.75">
      <c r="B8161" s="89"/>
      <c r="C8161" s="89"/>
      <c r="AP8161" s="89"/>
      <c r="AQ8161" s="89"/>
    </row>
    <row r="8162" spans="2:43" ht="12.75">
      <c r="B8162" s="89"/>
      <c r="C8162" s="89"/>
      <c r="AP8162" s="89"/>
      <c r="AQ8162" s="89"/>
    </row>
    <row r="8163" spans="2:43" ht="12.75">
      <c r="B8163" s="89"/>
      <c r="C8163" s="89"/>
      <c r="AP8163" s="89"/>
      <c r="AQ8163" s="89"/>
    </row>
    <row r="8164" spans="2:43" ht="12.75">
      <c r="B8164" s="89"/>
      <c r="C8164" s="89"/>
      <c r="AP8164" s="89"/>
      <c r="AQ8164" s="89"/>
    </row>
    <row r="8165" spans="2:43" ht="12.75">
      <c r="B8165" s="89"/>
      <c r="C8165" s="89"/>
      <c r="AP8165" s="89"/>
      <c r="AQ8165" s="89"/>
    </row>
    <row r="8166" spans="2:43" ht="12.75">
      <c r="B8166" s="89"/>
      <c r="C8166" s="89"/>
      <c r="AP8166" s="89"/>
      <c r="AQ8166" s="89"/>
    </row>
    <row r="8167" spans="2:43" ht="12.75">
      <c r="B8167" s="89"/>
      <c r="C8167" s="89"/>
      <c r="AP8167" s="89"/>
      <c r="AQ8167" s="89"/>
    </row>
    <row r="8168" spans="2:43" ht="12.75">
      <c r="B8168" s="89"/>
      <c r="C8168" s="89"/>
      <c r="AP8168" s="89"/>
      <c r="AQ8168" s="89"/>
    </row>
    <row r="8169" spans="2:43" ht="12.75">
      <c r="B8169" s="89"/>
      <c r="C8169" s="89"/>
      <c r="AP8169" s="89"/>
      <c r="AQ8169" s="89"/>
    </row>
    <row r="8170" spans="2:43" ht="12.75">
      <c r="B8170" s="89"/>
      <c r="C8170" s="89"/>
      <c r="AP8170" s="89"/>
      <c r="AQ8170" s="89"/>
    </row>
    <row r="8171" spans="2:43" ht="12.75">
      <c r="B8171" s="89"/>
      <c r="C8171" s="89"/>
      <c r="AP8171" s="89"/>
      <c r="AQ8171" s="89"/>
    </row>
    <row r="8172" spans="2:43" ht="12.75">
      <c r="B8172" s="89"/>
      <c r="C8172" s="89"/>
      <c r="AP8172" s="89"/>
      <c r="AQ8172" s="89"/>
    </row>
    <row r="8173" spans="2:43" ht="12.75">
      <c r="B8173" s="89"/>
      <c r="C8173" s="89"/>
      <c r="AP8173" s="89"/>
      <c r="AQ8173" s="89"/>
    </row>
    <row r="8174" spans="2:43" ht="12.75">
      <c r="B8174" s="89"/>
      <c r="C8174" s="89"/>
      <c r="AP8174" s="89"/>
      <c r="AQ8174" s="89"/>
    </row>
    <row r="8175" spans="2:43" ht="12.75">
      <c r="B8175" s="89"/>
      <c r="C8175" s="89"/>
      <c r="AP8175" s="89"/>
      <c r="AQ8175" s="89"/>
    </row>
    <row r="8176" spans="2:43" ht="12.75">
      <c r="B8176" s="89"/>
      <c r="C8176" s="89"/>
      <c r="AP8176" s="89"/>
      <c r="AQ8176" s="89"/>
    </row>
    <row r="8177" spans="2:43" ht="12.75">
      <c r="B8177" s="89"/>
      <c r="C8177" s="89"/>
      <c r="AP8177" s="89"/>
      <c r="AQ8177" s="89"/>
    </row>
    <row r="8178" spans="2:43" ht="12.75">
      <c r="B8178" s="89"/>
      <c r="C8178" s="89"/>
      <c r="AP8178" s="89"/>
      <c r="AQ8178" s="89"/>
    </row>
    <row r="8179" spans="2:43" ht="12.75">
      <c r="B8179" s="89"/>
      <c r="C8179" s="89"/>
      <c r="AP8179" s="89"/>
      <c r="AQ8179" s="89"/>
    </row>
    <row r="8180" spans="2:43" ht="12.75">
      <c r="B8180" s="89"/>
      <c r="C8180" s="89"/>
      <c r="AP8180" s="89"/>
      <c r="AQ8180" s="89"/>
    </row>
    <row r="8181" spans="2:43" ht="12.75">
      <c r="B8181" s="89"/>
      <c r="C8181" s="89"/>
      <c r="AP8181" s="89"/>
      <c r="AQ8181" s="89"/>
    </row>
    <row r="8182" spans="2:43" ht="12.75">
      <c r="B8182" s="89"/>
      <c r="C8182" s="89"/>
      <c r="AP8182" s="89"/>
      <c r="AQ8182" s="89"/>
    </row>
    <row r="8183" spans="2:43" ht="12.75">
      <c r="B8183" s="89"/>
      <c r="C8183" s="89"/>
      <c r="AP8183" s="89"/>
      <c r="AQ8183" s="89"/>
    </row>
    <row r="8184" spans="2:43" ht="12.75">
      <c r="B8184" s="89"/>
      <c r="C8184" s="89"/>
      <c r="AP8184" s="89"/>
      <c r="AQ8184" s="89"/>
    </row>
    <row r="8185" spans="2:43" ht="12.75">
      <c r="B8185" s="89"/>
      <c r="C8185" s="89"/>
      <c r="AP8185" s="89"/>
      <c r="AQ8185" s="89"/>
    </row>
    <row r="8186" spans="2:43" ht="12.75">
      <c r="B8186" s="89"/>
      <c r="C8186" s="89"/>
      <c r="AP8186" s="89"/>
      <c r="AQ8186" s="89"/>
    </row>
    <row r="8187" spans="2:43" ht="12.75">
      <c r="B8187" s="89"/>
      <c r="C8187" s="89"/>
      <c r="AP8187" s="89"/>
      <c r="AQ8187" s="89"/>
    </row>
    <row r="8188" spans="2:43" ht="12.75">
      <c r="B8188" s="89"/>
      <c r="C8188" s="89"/>
      <c r="AP8188" s="89"/>
      <c r="AQ8188" s="89"/>
    </row>
    <row r="8189" spans="2:43" ht="12.75">
      <c r="B8189" s="89"/>
      <c r="C8189" s="89"/>
      <c r="AP8189" s="89"/>
      <c r="AQ8189" s="89"/>
    </row>
    <row r="8190" spans="2:43" ht="12.75">
      <c r="B8190" s="89"/>
      <c r="C8190" s="89"/>
      <c r="AP8190" s="89"/>
      <c r="AQ8190" s="89"/>
    </row>
    <row r="8191" spans="2:43" ht="12.75">
      <c r="B8191" s="89"/>
      <c r="C8191" s="89"/>
      <c r="AP8191" s="89"/>
      <c r="AQ8191" s="89"/>
    </row>
    <row r="8192" spans="2:43" ht="12.75">
      <c r="B8192" s="89"/>
      <c r="C8192" s="89"/>
      <c r="AP8192" s="89"/>
      <c r="AQ8192" s="89"/>
    </row>
    <row r="8193" spans="2:43" ht="12.75">
      <c r="B8193" s="89"/>
      <c r="C8193" s="89"/>
      <c r="AP8193" s="89"/>
      <c r="AQ8193" s="89"/>
    </row>
    <row r="8194" spans="2:43" ht="12.75">
      <c r="B8194" s="89"/>
      <c r="C8194" s="89"/>
      <c r="AP8194" s="89"/>
      <c r="AQ8194" s="89"/>
    </row>
    <row r="8195" spans="2:43" ht="12.75">
      <c r="B8195" s="89"/>
      <c r="C8195" s="89"/>
      <c r="AP8195" s="89"/>
      <c r="AQ8195" s="89"/>
    </row>
    <row r="8196" spans="2:43" ht="12.75">
      <c r="B8196" s="89"/>
      <c r="C8196" s="89"/>
      <c r="AP8196" s="89"/>
      <c r="AQ8196" s="89"/>
    </row>
    <row r="8197" spans="2:43" ht="12.75">
      <c r="B8197" s="89"/>
      <c r="C8197" s="89"/>
      <c r="AP8197" s="89"/>
      <c r="AQ8197" s="89"/>
    </row>
    <row r="8198" spans="2:43" ht="12.75">
      <c r="B8198" s="89"/>
      <c r="C8198" s="89"/>
      <c r="AP8198" s="89"/>
      <c r="AQ8198" s="89"/>
    </row>
    <row r="8199" spans="2:43" ht="12.75">
      <c r="B8199" s="89"/>
      <c r="C8199" s="89"/>
      <c r="AP8199" s="89"/>
      <c r="AQ8199" s="89"/>
    </row>
    <row r="8200" spans="2:43" ht="12.75">
      <c r="B8200" s="89"/>
      <c r="C8200" s="89"/>
      <c r="AP8200" s="89"/>
      <c r="AQ8200" s="89"/>
    </row>
    <row r="8201" spans="2:43" ht="12.75">
      <c r="B8201" s="89"/>
      <c r="C8201" s="89"/>
      <c r="AP8201" s="89"/>
      <c r="AQ8201" s="89"/>
    </row>
    <row r="8202" spans="2:43" ht="12.75">
      <c r="B8202" s="89"/>
      <c r="C8202" s="89"/>
      <c r="AP8202" s="89"/>
      <c r="AQ8202" s="89"/>
    </row>
    <row r="8203" spans="2:43" ht="12.75">
      <c r="B8203" s="89"/>
      <c r="C8203" s="89"/>
      <c r="AP8203" s="89"/>
      <c r="AQ8203" s="89"/>
    </row>
    <row r="8204" spans="2:43" ht="12.75">
      <c r="B8204" s="89"/>
      <c r="C8204" s="89"/>
      <c r="AP8204" s="89"/>
      <c r="AQ8204" s="89"/>
    </row>
    <row r="8205" spans="2:43" ht="12.75">
      <c r="B8205" s="89"/>
      <c r="C8205" s="89"/>
      <c r="AP8205" s="89"/>
      <c r="AQ8205" s="89"/>
    </row>
    <row r="8206" spans="2:43" ht="12.75">
      <c r="B8206" s="89"/>
      <c r="C8206" s="89"/>
      <c r="AP8206" s="89"/>
      <c r="AQ8206" s="89"/>
    </row>
    <row r="8207" spans="2:43" ht="12.75">
      <c r="B8207" s="89"/>
      <c r="C8207" s="89"/>
      <c r="AP8207" s="89"/>
      <c r="AQ8207" s="89"/>
    </row>
    <row r="8208" spans="2:43" ht="12.75">
      <c r="B8208" s="89"/>
      <c r="C8208" s="89"/>
      <c r="AP8208" s="89"/>
      <c r="AQ8208" s="89"/>
    </row>
    <row r="8209" spans="2:43" ht="12.75">
      <c r="B8209" s="89"/>
      <c r="C8209" s="89"/>
      <c r="AP8209" s="89"/>
      <c r="AQ8209" s="89"/>
    </row>
    <row r="8210" spans="2:43" ht="12.75">
      <c r="B8210" s="89"/>
      <c r="C8210" s="89"/>
      <c r="AP8210" s="89"/>
      <c r="AQ8210" s="89"/>
    </row>
    <row r="8211" spans="2:43" ht="12.75">
      <c r="B8211" s="89"/>
      <c r="C8211" s="89"/>
      <c r="AP8211" s="89"/>
      <c r="AQ8211" s="89"/>
    </row>
    <row r="8212" spans="2:43" ht="12.75">
      <c r="B8212" s="89"/>
      <c r="C8212" s="89"/>
      <c r="AP8212" s="89"/>
      <c r="AQ8212" s="89"/>
    </row>
    <row r="8213" spans="2:43" ht="12.75">
      <c r="B8213" s="89"/>
      <c r="C8213" s="89"/>
      <c r="AP8213" s="89"/>
      <c r="AQ8213" s="89"/>
    </row>
    <row r="8214" spans="2:43" ht="12.75">
      <c r="B8214" s="89"/>
      <c r="C8214" s="89"/>
      <c r="AP8214" s="89"/>
      <c r="AQ8214" s="89"/>
    </row>
    <row r="8215" spans="2:43" ht="12.75">
      <c r="B8215" s="89"/>
      <c r="C8215" s="89"/>
      <c r="AP8215" s="89"/>
      <c r="AQ8215" s="89"/>
    </row>
    <row r="8216" spans="2:43" ht="12.75">
      <c r="B8216" s="89"/>
      <c r="C8216" s="89"/>
      <c r="AP8216" s="89"/>
      <c r="AQ8216" s="89"/>
    </row>
    <row r="8217" spans="2:43" ht="12.75">
      <c r="B8217" s="89"/>
      <c r="C8217" s="89"/>
      <c r="AP8217" s="89"/>
      <c r="AQ8217" s="89"/>
    </row>
    <row r="8218" spans="2:43" ht="12.75">
      <c r="B8218" s="89"/>
      <c r="C8218" s="89"/>
      <c r="AP8218" s="89"/>
      <c r="AQ8218" s="89"/>
    </row>
    <row r="8219" spans="2:43" ht="12.75">
      <c r="B8219" s="89"/>
      <c r="C8219" s="89"/>
      <c r="AP8219" s="89"/>
      <c r="AQ8219" s="89"/>
    </row>
    <row r="8220" spans="2:43" ht="12.75">
      <c r="B8220" s="89"/>
      <c r="C8220" s="89"/>
      <c r="AP8220" s="89"/>
      <c r="AQ8220" s="89"/>
    </row>
    <row r="8221" spans="2:43" ht="12.75">
      <c r="B8221" s="89"/>
      <c r="C8221" s="89"/>
      <c r="AP8221" s="89"/>
      <c r="AQ8221" s="89"/>
    </row>
    <row r="8222" spans="2:43" ht="12.75">
      <c r="B8222" s="89"/>
      <c r="C8222" s="89"/>
      <c r="AP8222" s="89"/>
      <c r="AQ8222" s="89"/>
    </row>
    <row r="8223" spans="2:43" ht="12.75">
      <c r="B8223" s="89"/>
      <c r="C8223" s="89"/>
      <c r="AP8223" s="89"/>
      <c r="AQ8223" s="89"/>
    </row>
    <row r="8224" spans="2:43" ht="12.75">
      <c r="B8224" s="89"/>
      <c r="C8224" s="89"/>
      <c r="AP8224" s="89"/>
      <c r="AQ8224" s="89"/>
    </row>
    <row r="8225" spans="2:43" ht="12.75">
      <c r="B8225" s="89"/>
      <c r="C8225" s="89"/>
      <c r="AP8225" s="89"/>
      <c r="AQ8225" s="89"/>
    </row>
    <row r="8226" spans="2:43" ht="12.75">
      <c r="B8226" s="89"/>
      <c r="C8226" s="89"/>
      <c r="AP8226" s="89"/>
      <c r="AQ8226" s="89"/>
    </row>
    <row r="8227" spans="2:43" ht="12.75">
      <c r="B8227" s="89"/>
      <c r="C8227" s="89"/>
      <c r="AP8227" s="89"/>
      <c r="AQ8227" s="89"/>
    </row>
    <row r="8228" spans="2:43" ht="12.75">
      <c r="B8228" s="89"/>
      <c r="C8228" s="89"/>
      <c r="AP8228" s="89"/>
      <c r="AQ8228" s="89"/>
    </row>
    <row r="8229" spans="2:43" ht="12.75">
      <c r="B8229" s="89"/>
      <c r="C8229" s="89"/>
      <c r="AP8229" s="89"/>
      <c r="AQ8229" s="89"/>
    </row>
    <row r="8230" spans="2:43" ht="12.75">
      <c r="B8230" s="89"/>
      <c r="C8230" s="89"/>
      <c r="AP8230" s="89"/>
      <c r="AQ8230" s="89"/>
    </row>
    <row r="8231" spans="2:43" ht="12.75">
      <c r="B8231" s="89"/>
      <c r="C8231" s="89"/>
      <c r="AP8231" s="89"/>
      <c r="AQ8231" s="89"/>
    </row>
    <row r="8232" spans="2:43" ht="12.75">
      <c r="B8232" s="89"/>
      <c r="C8232" s="89"/>
      <c r="AP8232" s="89"/>
      <c r="AQ8232" s="89"/>
    </row>
    <row r="8233" spans="2:43" ht="12.75">
      <c r="B8233" s="89"/>
      <c r="C8233" s="89"/>
      <c r="AP8233" s="89"/>
      <c r="AQ8233" s="89"/>
    </row>
    <row r="8234" spans="2:43" ht="12.75">
      <c r="B8234" s="89"/>
      <c r="C8234" s="89"/>
      <c r="AP8234" s="89"/>
      <c r="AQ8234" s="89"/>
    </row>
    <row r="8235" spans="2:43" ht="12.75">
      <c r="B8235" s="89"/>
      <c r="C8235" s="89"/>
      <c r="AP8235" s="89"/>
      <c r="AQ8235" s="89"/>
    </row>
    <row r="8236" spans="2:43" ht="12.75">
      <c r="B8236" s="89"/>
      <c r="C8236" s="89"/>
      <c r="AP8236" s="89"/>
      <c r="AQ8236" s="89"/>
    </row>
    <row r="8237" spans="2:43" ht="12.75">
      <c r="B8237" s="89"/>
      <c r="C8237" s="89"/>
      <c r="AP8237" s="89"/>
      <c r="AQ8237" s="89"/>
    </row>
    <row r="8238" spans="2:43" ht="12.75">
      <c r="B8238" s="89"/>
      <c r="C8238" s="89"/>
      <c r="AP8238" s="89"/>
      <c r="AQ8238" s="89"/>
    </row>
    <row r="8239" spans="2:43" ht="12.75">
      <c r="B8239" s="89"/>
      <c r="C8239" s="89"/>
      <c r="AP8239" s="89"/>
      <c r="AQ8239" s="89"/>
    </row>
    <row r="8240" spans="2:43" ht="12.75">
      <c r="B8240" s="89"/>
      <c r="C8240" s="89"/>
      <c r="AP8240" s="89"/>
      <c r="AQ8240" s="89"/>
    </row>
    <row r="8241" spans="2:43" ht="12.75">
      <c r="B8241" s="89"/>
      <c r="C8241" s="89"/>
      <c r="AP8241" s="89"/>
      <c r="AQ8241" s="89"/>
    </row>
    <row r="8242" spans="2:43" ht="12.75">
      <c r="B8242" s="89"/>
      <c r="C8242" s="89"/>
      <c r="AP8242" s="89"/>
      <c r="AQ8242" s="89"/>
    </row>
    <row r="8243" spans="2:43" ht="12.75">
      <c r="B8243" s="89"/>
      <c r="C8243" s="89"/>
      <c r="AP8243" s="89"/>
      <c r="AQ8243" s="89"/>
    </row>
    <row r="8244" spans="2:43" ht="12.75">
      <c r="B8244" s="89"/>
      <c r="C8244" s="89"/>
      <c r="AP8244" s="89"/>
      <c r="AQ8244" s="89"/>
    </row>
    <row r="8245" spans="2:43" ht="12.75">
      <c r="B8245" s="89"/>
      <c r="C8245" s="89"/>
      <c r="AP8245" s="89"/>
      <c r="AQ8245" s="89"/>
    </row>
    <row r="8246" spans="2:43" ht="12.75">
      <c r="B8246" s="89"/>
      <c r="C8246" s="89"/>
      <c r="AP8246" s="89"/>
      <c r="AQ8246" s="89"/>
    </row>
    <row r="8247" spans="2:43" ht="12.75">
      <c r="B8247" s="89"/>
      <c r="C8247" s="89"/>
      <c r="AP8247" s="89"/>
      <c r="AQ8247" s="89"/>
    </row>
    <row r="8248" spans="2:43" ht="12.75">
      <c r="B8248" s="89"/>
      <c r="C8248" s="89"/>
      <c r="AP8248" s="89"/>
      <c r="AQ8248" s="89"/>
    </row>
    <row r="8249" spans="2:43" ht="12.75">
      <c r="B8249" s="89"/>
      <c r="C8249" s="89"/>
      <c r="AP8249" s="89"/>
      <c r="AQ8249" s="89"/>
    </row>
    <row r="8250" spans="2:43" ht="12.75">
      <c r="B8250" s="89"/>
      <c r="C8250" s="89"/>
      <c r="AP8250" s="89"/>
      <c r="AQ8250" s="89"/>
    </row>
    <row r="8251" spans="2:43" ht="12.75">
      <c r="B8251" s="89"/>
      <c r="C8251" s="89"/>
      <c r="AP8251" s="89"/>
      <c r="AQ8251" s="89"/>
    </row>
    <row r="8252" spans="2:43" ht="12.75">
      <c r="B8252" s="89"/>
      <c r="C8252" s="89"/>
      <c r="AP8252" s="89"/>
      <c r="AQ8252" s="89"/>
    </row>
    <row r="8253" spans="2:43" ht="12.75">
      <c r="B8253" s="89"/>
      <c r="C8253" s="89"/>
      <c r="AP8253" s="89"/>
      <c r="AQ8253" s="89"/>
    </row>
    <row r="8254" spans="2:43" ht="12.75">
      <c r="B8254" s="89"/>
      <c r="C8254" s="89"/>
      <c r="AP8254" s="89"/>
      <c r="AQ8254" s="89"/>
    </row>
    <row r="8255" spans="2:43" ht="12.75">
      <c r="B8255" s="89"/>
      <c r="C8255" s="89"/>
      <c r="AP8255" s="89"/>
      <c r="AQ8255" s="89"/>
    </row>
    <row r="8256" spans="2:43" ht="12.75">
      <c r="B8256" s="89"/>
      <c r="C8256" s="89"/>
      <c r="AP8256" s="89"/>
      <c r="AQ8256" s="89"/>
    </row>
    <row r="8257" spans="2:43" ht="12.75">
      <c r="B8257" s="89"/>
      <c r="C8257" s="89"/>
      <c r="AP8257" s="89"/>
      <c r="AQ8257" s="89"/>
    </row>
    <row r="8258" spans="2:43" ht="12.75">
      <c r="B8258" s="89"/>
      <c r="C8258" s="89"/>
      <c r="AP8258" s="89"/>
      <c r="AQ8258" s="89"/>
    </row>
    <row r="8259" spans="2:43" ht="12.75">
      <c r="B8259" s="89"/>
      <c r="C8259" s="89"/>
      <c r="AP8259" s="89"/>
      <c r="AQ8259" s="89"/>
    </row>
    <row r="8260" spans="2:43" ht="12.75">
      <c r="B8260" s="89"/>
      <c r="C8260" s="89"/>
      <c r="AP8260" s="89"/>
      <c r="AQ8260" s="89"/>
    </row>
    <row r="8261" spans="2:43" ht="12.75">
      <c r="B8261" s="89"/>
      <c r="C8261" s="89"/>
      <c r="AP8261" s="89"/>
      <c r="AQ8261" s="89"/>
    </row>
    <row r="8262" spans="2:43" ht="12.75">
      <c r="B8262" s="89"/>
      <c r="C8262" s="89"/>
      <c r="AP8262" s="89"/>
      <c r="AQ8262" s="89"/>
    </row>
    <row r="8263" spans="2:43" ht="12.75">
      <c r="B8263" s="89"/>
      <c r="C8263" s="89"/>
      <c r="AP8263" s="89"/>
      <c r="AQ8263" s="89"/>
    </row>
    <row r="8264" spans="2:43" ht="12.75">
      <c r="B8264" s="89"/>
      <c r="C8264" s="89"/>
      <c r="AP8264" s="89"/>
      <c r="AQ8264" s="89"/>
    </row>
    <row r="8265" spans="2:43" ht="12.75">
      <c r="B8265" s="89"/>
      <c r="C8265" s="89"/>
      <c r="AP8265" s="89"/>
      <c r="AQ8265" s="89"/>
    </row>
    <row r="8266" spans="2:43" ht="12.75">
      <c r="B8266" s="89"/>
      <c r="C8266" s="89"/>
      <c r="AP8266" s="89"/>
      <c r="AQ8266" s="89"/>
    </row>
    <row r="8267" spans="2:43" ht="12.75">
      <c r="B8267" s="89"/>
      <c r="C8267" s="89"/>
      <c r="AP8267" s="89"/>
      <c r="AQ8267" s="89"/>
    </row>
    <row r="8268" spans="2:43" ht="12.75">
      <c r="B8268" s="89"/>
      <c r="C8268" s="89"/>
      <c r="AP8268" s="89"/>
      <c r="AQ8268" s="89"/>
    </row>
    <row r="8269" spans="2:43" ht="12.75">
      <c r="B8269" s="89"/>
      <c r="C8269" s="89"/>
      <c r="AP8269" s="89"/>
      <c r="AQ8269" s="89"/>
    </row>
    <row r="8270" spans="2:43" ht="12.75">
      <c r="B8270" s="89"/>
      <c r="C8270" s="89"/>
      <c r="AP8270" s="89"/>
      <c r="AQ8270" s="89"/>
    </row>
    <row r="8271" spans="2:43" ht="12.75">
      <c r="B8271" s="89"/>
      <c r="C8271" s="89"/>
      <c r="AP8271" s="89"/>
      <c r="AQ8271" s="89"/>
    </row>
    <row r="8272" spans="2:43" ht="12.75">
      <c r="B8272" s="89"/>
      <c r="C8272" s="89"/>
      <c r="AP8272" s="89"/>
      <c r="AQ8272" s="89"/>
    </row>
    <row r="8273" spans="2:43" ht="12.75">
      <c r="B8273" s="89"/>
      <c r="C8273" s="89"/>
      <c r="AP8273" s="89"/>
      <c r="AQ8273" s="89"/>
    </row>
    <row r="8274" spans="2:43" ht="12.75">
      <c r="B8274" s="89"/>
      <c r="C8274" s="89"/>
      <c r="AP8274" s="89"/>
      <c r="AQ8274" s="89"/>
    </row>
    <row r="8275" spans="2:43" ht="12.75">
      <c r="B8275" s="89"/>
      <c r="C8275" s="89"/>
      <c r="AP8275" s="89"/>
      <c r="AQ8275" s="89"/>
    </row>
    <row r="8276" spans="2:43" ht="12.75">
      <c r="B8276" s="89"/>
      <c r="C8276" s="89"/>
      <c r="AP8276" s="89"/>
      <c r="AQ8276" s="89"/>
    </row>
    <row r="8277" spans="2:43" ht="12.75">
      <c r="B8277" s="89"/>
      <c r="C8277" s="89"/>
      <c r="AP8277" s="89"/>
      <c r="AQ8277" s="89"/>
    </row>
    <row r="8278" spans="2:43" ht="12.75">
      <c r="B8278" s="89"/>
      <c r="C8278" s="89"/>
      <c r="AP8278" s="89"/>
      <c r="AQ8278" s="89"/>
    </row>
    <row r="8279" spans="2:43" ht="12.75">
      <c r="B8279" s="89"/>
      <c r="C8279" s="89"/>
      <c r="AP8279" s="89"/>
      <c r="AQ8279" s="89"/>
    </row>
    <row r="8280" spans="2:43" ht="12.75">
      <c r="B8280" s="89"/>
      <c r="C8280" s="89"/>
      <c r="AP8280" s="89"/>
      <c r="AQ8280" s="89"/>
    </row>
    <row r="8281" spans="2:43" ht="12.75">
      <c r="B8281" s="89"/>
      <c r="C8281" s="89"/>
      <c r="AP8281" s="89"/>
      <c r="AQ8281" s="89"/>
    </row>
    <row r="8282" spans="2:43" ht="12.75">
      <c r="B8282" s="89"/>
      <c r="C8282" s="89"/>
      <c r="AP8282" s="89"/>
      <c r="AQ8282" s="89"/>
    </row>
    <row r="8283" spans="2:43" ht="12.75">
      <c r="B8283" s="89"/>
      <c r="C8283" s="89"/>
      <c r="AP8283" s="89"/>
      <c r="AQ8283" s="89"/>
    </row>
    <row r="8284" spans="2:43" ht="12.75">
      <c r="B8284" s="89"/>
      <c r="C8284" s="89"/>
      <c r="AP8284" s="89"/>
      <c r="AQ8284" s="89"/>
    </row>
    <row r="8285" spans="2:43" ht="12.75">
      <c r="B8285" s="89"/>
      <c r="C8285" s="89"/>
      <c r="AP8285" s="89"/>
      <c r="AQ8285" s="89"/>
    </row>
    <row r="8286" spans="2:43" ht="12.75">
      <c r="B8286" s="89"/>
      <c r="C8286" s="89"/>
      <c r="AP8286" s="89"/>
      <c r="AQ8286" s="89"/>
    </row>
    <row r="8287" spans="2:43" ht="12.75">
      <c r="B8287" s="89"/>
      <c r="C8287" s="89"/>
      <c r="AP8287" s="89"/>
      <c r="AQ8287" s="89"/>
    </row>
    <row r="8288" spans="2:43" ht="12.75">
      <c r="B8288" s="89"/>
      <c r="C8288" s="89"/>
      <c r="AP8288" s="89"/>
      <c r="AQ8288" s="89"/>
    </row>
    <row r="8289" spans="2:43" ht="12.75">
      <c r="B8289" s="89"/>
      <c r="C8289" s="89"/>
      <c r="AP8289" s="89"/>
      <c r="AQ8289" s="89"/>
    </row>
    <row r="8290" spans="2:43" ht="12.75">
      <c r="B8290" s="89"/>
      <c r="C8290" s="89"/>
      <c r="AP8290" s="89"/>
      <c r="AQ8290" s="89"/>
    </row>
    <row r="8291" spans="2:43" ht="12.75">
      <c r="B8291" s="89"/>
      <c r="C8291" s="89"/>
      <c r="AP8291" s="89"/>
      <c r="AQ8291" s="89"/>
    </row>
    <row r="8292" spans="2:43" ht="12.75">
      <c r="B8292" s="89"/>
      <c r="C8292" s="89"/>
      <c r="AP8292" s="89"/>
      <c r="AQ8292" s="89"/>
    </row>
    <row r="8293" spans="2:43" ht="12.75">
      <c r="B8293" s="89"/>
      <c r="C8293" s="89"/>
      <c r="AP8293" s="89"/>
      <c r="AQ8293" s="89"/>
    </row>
    <row r="8294" spans="2:43" ht="12.75">
      <c r="B8294" s="89"/>
      <c r="C8294" s="89"/>
      <c r="AP8294" s="89"/>
      <c r="AQ8294" s="89"/>
    </row>
    <row r="8295" spans="2:43" ht="12.75">
      <c r="B8295" s="89"/>
      <c r="C8295" s="89"/>
      <c r="AP8295" s="89"/>
      <c r="AQ8295" s="89"/>
    </row>
    <row r="8296" spans="2:43" ht="12.75">
      <c r="B8296" s="89"/>
      <c r="C8296" s="89"/>
      <c r="AP8296" s="89"/>
      <c r="AQ8296" s="89"/>
    </row>
    <row r="8297" spans="2:43" ht="12.75">
      <c r="B8297" s="89"/>
      <c r="C8297" s="89"/>
      <c r="AP8297" s="89"/>
      <c r="AQ8297" s="89"/>
    </row>
    <row r="8298" spans="2:43" ht="12.75">
      <c r="B8298" s="89"/>
      <c r="C8298" s="89"/>
      <c r="AP8298" s="89"/>
      <c r="AQ8298" s="89"/>
    </row>
    <row r="8299" spans="2:43" ht="12.75">
      <c r="B8299" s="89"/>
      <c r="C8299" s="89"/>
      <c r="AP8299" s="89"/>
      <c r="AQ8299" s="89"/>
    </row>
    <row r="8300" spans="2:43" ht="12.75">
      <c r="B8300" s="89"/>
      <c r="C8300" s="89"/>
      <c r="AP8300" s="89"/>
      <c r="AQ8300" s="89"/>
    </row>
    <row r="8301" spans="2:43" ht="12.75">
      <c r="B8301" s="89"/>
      <c r="C8301" s="89"/>
      <c r="AP8301" s="89"/>
      <c r="AQ8301" s="89"/>
    </row>
    <row r="8302" spans="2:43" ht="12.75">
      <c r="B8302" s="89"/>
      <c r="C8302" s="89"/>
      <c r="AP8302" s="89"/>
      <c r="AQ8302" s="89"/>
    </row>
    <row r="8303" spans="2:43" ht="12.75">
      <c r="B8303" s="89"/>
      <c r="C8303" s="89"/>
      <c r="AP8303" s="89"/>
      <c r="AQ8303" s="89"/>
    </row>
    <row r="8304" spans="2:43" ht="12.75">
      <c r="B8304" s="89"/>
      <c r="C8304" s="89"/>
      <c r="AP8304" s="89"/>
      <c r="AQ8304" s="89"/>
    </row>
    <row r="8305" spans="2:43" ht="12.75">
      <c r="B8305" s="89"/>
      <c r="C8305" s="89"/>
      <c r="AP8305" s="89"/>
      <c r="AQ8305" s="89"/>
    </row>
    <row r="8306" spans="2:43" ht="12.75">
      <c r="B8306" s="89"/>
      <c r="C8306" s="89"/>
      <c r="AP8306" s="89"/>
      <c r="AQ8306" s="89"/>
    </row>
    <row r="8307" spans="2:43" ht="12.75">
      <c r="B8307" s="89"/>
      <c r="C8307" s="89"/>
      <c r="AP8307" s="89"/>
      <c r="AQ8307" s="89"/>
    </row>
    <row r="8308" spans="2:43" ht="12.75">
      <c r="B8308" s="89"/>
      <c r="C8308" s="89"/>
      <c r="AP8308" s="89"/>
      <c r="AQ8308" s="89"/>
    </row>
    <row r="8309" spans="2:43" ht="12.75">
      <c r="B8309" s="89"/>
      <c r="C8309" s="89"/>
      <c r="AP8309" s="89"/>
      <c r="AQ8309" s="89"/>
    </row>
    <row r="8310" spans="2:43" ht="12.75">
      <c r="B8310" s="89"/>
      <c r="C8310" s="89"/>
      <c r="AP8310" s="89"/>
      <c r="AQ8310" s="89"/>
    </row>
    <row r="8311" spans="2:43" ht="12.75">
      <c r="B8311" s="89"/>
      <c r="C8311" s="89"/>
      <c r="AP8311" s="89"/>
      <c r="AQ8311" s="89"/>
    </row>
    <row r="8312" spans="2:43" ht="12.75">
      <c r="B8312" s="89"/>
      <c r="C8312" s="89"/>
      <c r="AP8312" s="89"/>
      <c r="AQ8312" s="89"/>
    </row>
    <row r="8313" spans="2:43" ht="12.75">
      <c r="B8313" s="89"/>
      <c r="C8313" s="89"/>
      <c r="AP8313" s="89"/>
      <c r="AQ8313" s="89"/>
    </row>
    <row r="8314" spans="2:43" ht="12.75">
      <c r="B8314" s="89"/>
      <c r="C8314" s="89"/>
      <c r="AP8314" s="89"/>
      <c r="AQ8314" s="89"/>
    </row>
    <row r="8315" spans="2:43" ht="12.75">
      <c r="B8315" s="89"/>
      <c r="C8315" s="89"/>
      <c r="AP8315" s="89"/>
      <c r="AQ8315" s="89"/>
    </row>
    <row r="8316" spans="2:43" ht="12.75">
      <c r="B8316" s="89"/>
      <c r="C8316" s="89"/>
      <c r="AP8316" s="89"/>
      <c r="AQ8316" s="89"/>
    </row>
    <row r="8317" spans="2:43" ht="12.75">
      <c r="B8317" s="89"/>
      <c r="C8317" s="89"/>
      <c r="AP8317" s="89"/>
      <c r="AQ8317" s="89"/>
    </row>
    <row r="8318" spans="2:43" ht="12.75">
      <c r="B8318" s="89"/>
      <c r="C8318" s="89"/>
      <c r="AP8318" s="89"/>
      <c r="AQ8318" s="89"/>
    </row>
    <row r="8319" spans="2:43" ht="12.75">
      <c r="B8319" s="89"/>
      <c r="C8319" s="89"/>
      <c r="AP8319" s="89"/>
      <c r="AQ8319" s="89"/>
    </row>
    <row r="8320" spans="2:43" ht="12.75">
      <c r="B8320" s="89"/>
      <c r="C8320" s="89"/>
      <c r="AP8320" s="89"/>
      <c r="AQ8320" s="89"/>
    </row>
    <row r="8321" spans="2:43" ht="12.75">
      <c r="B8321" s="89"/>
      <c r="C8321" s="89"/>
      <c r="AP8321" s="89"/>
      <c r="AQ8321" s="89"/>
    </row>
    <row r="8322" spans="2:43" ht="12.75">
      <c r="B8322" s="89"/>
      <c r="C8322" s="89"/>
      <c r="AP8322" s="89"/>
      <c r="AQ8322" s="89"/>
    </row>
    <row r="8323" spans="2:43" ht="12.75">
      <c r="B8323" s="89"/>
      <c r="C8323" s="89"/>
      <c r="AP8323" s="89"/>
      <c r="AQ8323" s="89"/>
    </row>
    <row r="8324" spans="2:43" ht="12.75">
      <c r="B8324" s="89"/>
      <c r="C8324" s="89"/>
      <c r="AP8324" s="89"/>
      <c r="AQ8324" s="89"/>
    </row>
    <row r="8325" spans="2:43" ht="12.75">
      <c r="B8325" s="89"/>
      <c r="C8325" s="89"/>
      <c r="AP8325" s="89"/>
      <c r="AQ8325" s="89"/>
    </row>
    <row r="8326" spans="2:43" ht="12.75">
      <c r="B8326" s="89"/>
      <c r="C8326" s="89"/>
      <c r="AP8326" s="89"/>
      <c r="AQ8326" s="89"/>
    </row>
    <row r="8327" spans="2:43" ht="12.75">
      <c r="B8327" s="89"/>
      <c r="C8327" s="89"/>
      <c r="AP8327" s="89"/>
      <c r="AQ8327" s="89"/>
    </row>
    <row r="8328" spans="2:43" ht="12.75">
      <c r="B8328" s="89"/>
      <c r="C8328" s="89"/>
      <c r="AP8328" s="89"/>
      <c r="AQ8328" s="89"/>
    </row>
    <row r="8329" spans="2:43" ht="12.75">
      <c r="B8329" s="89"/>
      <c r="C8329" s="89"/>
      <c r="AP8329" s="89"/>
      <c r="AQ8329" s="89"/>
    </row>
    <row r="8330" spans="2:43" ht="12.75">
      <c r="B8330" s="89"/>
      <c r="C8330" s="89"/>
      <c r="AP8330" s="89"/>
      <c r="AQ8330" s="89"/>
    </row>
    <row r="8331" spans="2:43" ht="12.75">
      <c r="B8331" s="89"/>
      <c r="C8331" s="89"/>
      <c r="AP8331" s="89"/>
      <c r="AQ8331" s="89"/>
    </row>
    <row r="8332" spans="2:43" ht="12.75">
      <c r="B8332" s="89"/>
      <c r="C8332" s="89"/>
      <c r="AP8332" s="89"/>
      <c r="AQ8332" s="89"/>
    </row>
    <row r="8333" spans="2:43" ht="12.75">
      <c r="B8333" s="89"/>
      <c r="C8333" s="89"/>
      <c r="AP8333" s="89"/>
      <c r="AQ8333" s="89"/>
    </row>
    <row r="8334" spans="2:43" ht="12.75">
      <c r="B8334" s="89"/>
      <c r="C8334" s="89"/>
      <c r="AP8334" s="89"/>
      <c r="AQ8334" s="89"/>
    </row>
    <row r="8335" spans="2:43" ht="12.75">
      <c r="B8335" s="89"/>
      <c r="C8335" s="89"/>
      <c r="AP8335" s="89"/>
      <c r="AQ8335" s="89"/>
    </row>
    <row r="8336" spans="2:43" ht="12.75">
      <c r="B8336" s="89"/>
      <c r="C8336" s="89"/>
      <c r="AP8336" s="89"/>
      <c r="AQ8336" s="89"/>
    </row>
    <row r="8337" spans="2:43" ht="12.75">
      <c r="B8337" s="89"/>
      <c r="C8337" s="89"/>
      <c r="AP8337" s="89"/>
      <c r="AQ8337" s="89"/>
    </row>
    <row r="8338" spans="2:43" ht="12.75">
      <c r="B8338" s="89"/>
      <c r="C8338" s="89"/>
      <c r="AP8338" s="89"/>
      <c r="AQ8338" s="89"/>
    </row>
    <row r="8339" spans="2:43" ht="12.75">
      <c r="B8339" s="89"/>
      <c r="C8339" s="89"/>
      <c r="AP8339" s="89"/>
      <c r="AQ8339" s="89"/>
    </row>
    <row r="8340" spans="2:43" ht="12.75">
      <c r="B8340" s="89"/>
      <c r="C8340" s="89"/>
      <c r="AP8340" s="89"/>
      <c r="AQ8340" s="89"/>
    </row>
    <row r="8341" spans="2:43" ht="12.75">
      <c r="B8341" s="89"/>
      <c r="C8341" s="89"/>
      <c r="AP8341" s="89"/>
      <c r="AQ8341" s="89"/>
    </row>
    <row r="8342" spans="2:43" ht="12.75">
      <c r="B8342" s="89"/>
      <c r="C8342" s="89"/>
      <c r="AP8342" s="89"/>
      <c r="AQ8342" s="89"/>
    </row>
    <row r="8343" spans="2:43" ht="12.75">
      <c r="B8343" s="89"/>
      <c r="C8343" s="89"/>
      <c r="AP8343" s="89"/>
      <c r="AQ8343" s="89"/>
    </row>
    <row r="8344" spans="2:43" ht="12.75">
      <c r="B8344" s="89"/>
      <c r="C8344" s="89"/>
      <c r="AP8344" s="89"/>
      <c r="AQ8344" s="89"/>
    </row>
    <row r="8345" spans="2:43" ht="12.75">
      <c r="B8345" s="89"/>
      <c r="C8345" s="89"/>
      <c r="AP8345" s="89"/>
      <c r="AQ8345" s="89"/>
    </row>
    <row r="8346" spans="2:43" ht="12.75">
      <c r="B8346" s="89"/>
      <c r="C8346" s="89"/>
      <c r="AP8346" s="89"/>
      <c r="AQ8346" s="89"/>
    </row>
    <row r="8347" spans="2:43" ht="12.75">
      <c r="B8347" s="89"/>
      <c r="C8347" s="89"/>
      <c r="AP8347" s="89"/>
      <c r="AQ8347" s="89"/>
    </row>
    <row r="8348" spans="2:43" ht="12.75">
      <c r="B8348" s="89"/>
      <c r="C8348" s="89"/>
      <c r="AP8348" s="89"/>
      <c r="AQ8348" s="89"/>
    </row>
    <row r="8349" spans="2:43" ht="12.75">
      <c r="B8349" s="89"/>
      <c r="C8349" s="89"/>
      <c r="AP8349" s="89"/>
      <c r="AQ8349" s="89"/>
    </row>
    <row r="8350" spans="2:43" ht="12.75">
      <c r="B8350" s="89"/>
      <c r="C8350" s="89"/>
      <c r="AP8350" s="89"/>
      <c r="AQ8350" s="89"/>
    </row>
    <row r="8351" spans="2:43" ht="12.75">
      <c r="B8351" s="89"/>
      <c r="C8351" s="89"/>
      <c r="AP8351" s="89"/>
      <c r="AQ8351" s="89"/>
    </row>
    <row r="8352" spans="2:43" ht="12.75">
      <c r="B8352" s="89"/>
      <c r="C8352" s="89"/>
      <c r="AP8352" s="89"/>
      <c r="AQ8352" s="89"/>
    </row>
    <row r="8353" spans="2:43" ht="12.75">
      <c r="B8353" s="89"/>
      <c r="C8353" s="89"/>
      <c r="AP8353" s="89"/>
      <c r="AQ8353" s="89"/>
    </row>
    <row r="8354" spans="2:43" ht="12.75">
      <c r="B8354" s="89"/>
      <c r="C8354" s="89"/>
      <c r="AP8354" s="89"/>
      <c r="AQ8354" s="89"/>
    </row>
    <row r="8355" spans="2:43" ht="12.75">
      <c r="B8355" s="89"/>
      <c r="C8355" s="89"/>
      <c r="AP8355" s="89"/>
      <c r="AQ8355" s="89"/>
    </row>
    <row r="8356" spans="2:43" ht="12.75">
      <c r="B8356" s="89"/>
      <c r="C8356" s="89"/>
      <c r="AP8356" s="89"/>
      <c r="AQ8356" s="89"/>
    </row>
    <row r="8357" spans="2:43" ht="12.75">
      <c r="B8357" s="89"/>
      <c r="C8357" s="89"/>
      <c r="AP8357" s="89"/>
      <c r="AQ8357" s="89"/>
    </row>
    <row r="8358" spans="2:43" ht="12.75">
      <c r="B8358" s="89"/>
      <c r="C8358" s="89"/>
      <c r="AP8358" s="89"/>
      <c r="AQ8358" s="89"/>
    </row>
    <row r="8359" spans="2:43" ht="12.75">
      <c r="B8359" s="89"/>
      <c r="C8359" s="89"/>
      <c r="AP8359" s="89"/>
      <c r="AQ8359" s="89"/>
    </row>
    <row r="8360" spans="2:43" ht="12.75">
      <c r="B8360" s="89"/>
      <c r="C8360" s="89"/>
      <c r="AP8360" s="89"/>
      <c r="AQ8360" s="89"/>
    </row>
    <row r="8361" spans="2:43" ht="12.75">
      <c r="B8361" s="89"/>
      <c r="C8361" s="89"/>
      <c r="AP8361" s="89"/>
      <c r="AQ8361" s="89"/>
    </row>
    <row r="8362" spans="2:43" ht="12.75">
      <c r="B8362" s="89"/>
      <c r="C8362" s="89"/>
      <c r="AP8362" s="89"/>
      <c r="AQ8362" s="89"/>
    </row>
    <row r="8363" spans="2:43" ht="12.75">
      <c r="B8363" s="89"/>
      <c r="C8363" s="89"/>
      <c r="AP8363" s="89"/>
      <c r="AQ8363" s="89"/>
    </row>
    <row r="8364" spans="2:43" ht="12.75">
      <c r="B8364" s="89"/>
      <c r="C8364" s="89"/>
      <c r="AP8364" s="89"/>
      <c r="AQ8364" s="89"/>
    </row>
    <row r="8365" spans="2:43" ht="12.75">
      <c r="B8365" s="89"/>
      <c r="C8365" s="89"/>
      <c r="AP8365" s="89"/>
      <c r="AQ8365" s="89"/>
    </row>
    <row r="8366" spans="2:43" ht="12.75">
      <c r="B8366" s="89"/>
      <c r="C8366" s="89"/>
      <c r="AP8366" s="89"/>
      <c r="AQ8366" s="89"/>
    </row>
    <row r="8367" spans="2:43" ht="12.75">
      <c r="B8367" s="89"/>
      <c r="C8367" s="89"/>
      <c r="AP8367" s="89"/>
      <c r="AQ8367" s="89"/>
    </row>
    <row r="8368" spans="2:43" ht="12.75">
      <c r="B8368" s="89"/>
      <c r="C8368" s="89"/>
      <c r="AP8368" s="89"/>
      <c r="AQ8368" s="89"/>
    </row>
    <row r="8369" spans="2:43" ht="12.75">
      <c r="B8369" s="89"/>
      <c r="C8369" s="89"/>
      <c r="AP8369" s="89"/>
      <c r="AQ8369" s="89"/>
    </row>
    <row r="8370" spans="2:43" ht="12.75">
      <c r="B8370" s="89"/>
      <c r="C8370" s="89"/>
      <c r="AP8370" s="89"/>
      <c r="AQ8370" s="89"/>
    </row>
    <row r="8371" spans="2:43" ht="12.75">
      <c r="B8371" s="89"/>
      <c r="C8371" s="89"/>
      <c r="AP8371" s="89"/>
      <c r="AQ8371" s="89"/>
    </row>
    <row r="8372" spans="2:43" ht="12.75">
      <c r="B8372" s="89"/>
      <c r="C8372" s="89"/>
      <c r="AP8372" s="89"/>
      <c r="AQ8372" s="89"/>
    </row>
    <row r="8373" spans="2:43" ht="12.75">
      <c r="B8373" s="89"/>
      <c r="C8373" s="89"/>
      <c r="AP8373" s="89"/>
      <c r="AQ8373" s="89"/>
    </row>
    <row r="8374" spans="2:43" ht="12.75">
      <c r="B8374" s="89"/>
      <c r="C8374" s="89"/>
      <c r="AP8374" s="89"/>
      <c r="AQ8374" s="89"/>
    </row>
    <row r="8375" spans="2:43" ht="12.75">
      <c r="B8375" s="89"/>
      <c r="C8375" s="89"/>
      <c r="AP8375" s="89"/>
      <c r="AQ8375" s="89"/>
    </row>
    <row r="8376" spans="2:43" ht="12.75">
      <c r="B8376" s="89"/>
      <c r="C8376" s="89"/>
      <c r="AP8376" s="89"/>
      <c r="AQ8376" s="89"/>
    </row>
    <row r="8377" spans="2:43" ht="12.75">
      <c r="B8377" s="89"/>
      <c r="C8377" s="89"/>
      <c r="AP8377" s="89"/>
      <c r="AQ8377" s="89"/>
    </row>
    <row r="8378" spans="2:43" ht="12.75">
      <c r="B8378" s="89"/>
      <c r="C8378" s="89"/>
      <c r="AP8378" s="89"/>
      <c r="AQ8378" s="89"/>
    </row>
    <row r="8379" spans="2:43" ht="12.75">
      <c r="B8379" s="89"/>
      <c r="C8379" s="89"/>
      <c r="AP8379" s="89"/>
      <c r="AQ8379" s="89"/>
    </row>
    <row r="8380" spans="2:43" ht="12.75">
      <c r="B8380" s="89"/>
      <c r="C8380" s="89"/>
      <c r="AP8380" s="89"/>
      <c r="AQ8380" s="89"/>
    </row>
    <row r="8381" spans="2:43" ht="12.75">
      <c r="B8381" s="89"/>
      <c r="C8381" s="89"/>
      <c r="AP8381" s="89"/>
      <c r="AQ8381" s="89"/>
    </row>
    <row r="8382" spans="2:43" ht="12.75">
      <c r="B8382" s="89"/>
      <c r="C8382" s="89"/>
      <c r="AP8382" s="89"/>
      <c r="AQ8382" s="89"/>
    </row>
    <row r="8383" spans="2:43" ht="12.75">
      <c r="B8383" s="89"/>
      <c r="C8383" s="89"/>
      <c r="AP8383" s="89"/>
      <c r="AQ8383" s="89"/>
    </row>
    <row r="8384" spans="2:43" ht="12.75">
      <c r="B8384" s="89"/>
      <c r="C8384" s="89"/>
      <c r="AP8384" s="89"/>
      <c r="AQ8384" s="89"/>
    </row>
    <row r="8385" spans="2:43" ht="12.75">
      <c r="B8385" s="89"/>
      <c r="C8385" s="89"/>
      <c r="AP8385" s="89"/>
      <c r="AQ8385" s="89"/>
    </row>
    <row r="8386" spans="2:43" ht="12.75">
      <c r="B8386" s="89"/>
      <c r="C8386" s="89"/>
      <c r="AP8386" s="89"/>
      <c r="AQ8386" s="89"/>
    </row>
    <row r="8387" spans="2:43" ht="12.75">
      <c r="B8387" s="89"/>
      <c r="C8387" s="89"/>
      <c r="AP8387" s="89"/>
      <c r="AQ8387" s="89"/>
    </row>
    <row r="8388" spans="2:43" ht="12.75">
      <c r="B8388" s="89"/>
      <c r="C8388" s="89"/>
      <c r="AP8388" s="89"/>
      <c r="AQ8388" s="89"/>
    </row>
    <row r="8389" spans="2:43" ht="12.75">
      <c r="B8389" s="89"/>
      <c r="C8389" s="89"/>
      <c r="AP8389" s="89"/>
      <c r="AQ8389" s="89"/>
    </row>
    <row r="8390" spans="2:43" ht="12.75">
      <c r="B8390" s="89"/>
      <c r="C8390" s="89"/>
      <c r="AP8390" s="89"/>
      <c r="AQ8390" s="89"/>
    </row>
    <row r="8391" spans="2:43" ht="12.75">
      <c r="B8391" s="89"/>
      <c r="C8391" s="89"/>
      <c r="AP8391" s="89"/>
      <c r="AQ8391" s="89"/>
    </row>
    <row r="8392" spans="2:43" ht="12.75">
      <c r="B8392" s="89"/>
      <c r="C8392" s="89"/>
      <c r="AP8392" s="89"/>
      <c r="AQ8392" s="89"/>
    </row>
    <row r="8393" spans="2:43" ht="12.75">
      <c r="B8393" s="89"/>
      <c r="C8393" s="89"/>
      <c r="AP8393" s="89"/>
      <c r="AQ8393" s="89"/>
    </row>
    <row r="8394" spans="2:43" ht="12.75">
      <c r="B8394" s="89"/>
      <c r="C8394" s="89"/>
      <c r="AP8394" s="89"/>
      <c r="AQ8394" s="89"/>
    </row>
    <row r="8395" spans="2:43" ht="12.75">
      <c r="B8395" s="89"/>
      <c r="C8395" s="89"/>
      <c r="AP8395" s="89"/>
      <c r="AQ8395" s="89"/>
    </row>
    <row r="8396" spans="2:43" ht="12.75">
      <c r="B8396" s="89"/>
      <c r="C8396" s="89"/>
      <c r="AP8396" s="89"/>
      <c r="AQ8396" s="89"/>
    </row>
    <row r="8397" spans="2:43" ht="12.75">
      <c r="B8397" s="89"/>
      <c r="C8397" s="89"/>
      <c r="AP8397" s="89"/>
      <c r="AQ8397" s="89"/>
    </row>
    <row r="8398" spans="2:43" ht="12.75">
      <c r="B8398" s="89"/>
      <c r="C8398" s="89"/>
      <c r="AP8398" s="89"/>
      <c r="AQ8398" s="89"/>
    </row>
    <row r="8399" spans="2:43" ht="12.75">
      <c r="B8399" s="89"/>
      <c r="C8399" s="89"/>
      <c r="AP8399" s="89"/>
      <c r="AQ8399" s="89"/>
    </row>
    <row r="8400" spans="2:43" ht="12.75">
      <c r="B8400" s="89"/>
      <c r="C8400" s="89"/>
      <c r="AP8400" s="89"/>
      <c r="AQ8400" s="89"/>
    </row>
    <row r="8401" spans="2:43" ht="12.75">
      <c r="B8401" s="89"/>
      <c r="C8401" s="89"/>
      <c r="AP8401" s="89"/>
      <c r="AQ8401" s="89"/>
    </row>
    <row r="8402" spans="2:43" ht="12.75">
      <c r="B8402" s="89"/>
      <c r="C8402" s="89"/>
      <c r="AP8402" s="89"/>
      <c r="AQ8402" s="89"/>
    </row>
    <row r="8403" spans="2:43" ht="12.75">
      <c r="B8403" s="89"/>
      <c r="C8403" s="89"/>
      <c r="AP8403" s="89"/>
      <c r="AQ8403" s="89"/>
    </row>
    <row r="8404" spans="2:43" ht="12.75">
      <c r="B8404" s="89"/>
      <c r="C8404" s="89"/>
      <c r="AP8404" s="89"/>
      <c r="AQ8404" s="89"/>
    </row>
    <row r="8405" spans="2:43" ht="12.75">
      <c r="B8405" s="89"/>
      <c r="C8405" s="89"/>
      <c r="AP8405" s="89"/>
      <c r="AQ8405" s="89"/>
    </row>
    <row r="8406" spans="2:43" ht="12.75">
      <c r="B8406" s="89"/>
      <c r="C8406" s="89"/>
      <c r="AP8406" s="89"/>
      <c r="AQ8406" s="89"/>
    </row>
    <row r="8407" spans="2:43" ht="12.75">
      <c r="B8407" s="89"/>
      <c r="C8407" s="89"/>
      <c r="AP8407" s="89"/>
      <c r="AQ8407" s="89"/>
    </row>
    <row r="8408" spans="2:43" ht="12.75">
      <c r="B8408" s="89"/>
      <c r="C8408" s="89"/>
      <c r="AP8408" s="89"/>
      <c r="AQ8408" s="89"/>
    </row>
    <row r="8409" spans="2:43" ht="12.75">
      <c r="B8409" s="89"/>
      <c r="C8409" s="89"/>
      <c r="AP8409" s="89"/>
      <c r="AQ8409" s="89"/>
    </row>
    <row r="8410" spans="2:43" ht="12.75">
      <c r="B8410" s="89"/>
      <c r="C8410" s="89"/>
      <c r="AP8410" s="89"/>
      <c r="AQ8410" s="89"/>
    </row>
    <row r="8411" spans="2:43" ht="12.75">
      <c r="B8411" s="89"/>
      <c r="C8411" s="89"/>
      <c r="AP8411" s="89"/>
      <c r="AQ8411" s="89"/>
    </row>
    <row r="8412" spans="2:43" ht="12.75">
      <c r="B8412" s="89"/>
      <c r="C8412" s="89"/>
      <c r="AP8412" s="89"/>
      <c r="AQ8412" s="89"/>
    </row>
    <row r="8413" spans="2:43" ht="12.75">
      <c r="B8413" s="89"/>
      <c r="C8413" s="89"/>
      <c r="AP8413" s="89"/>
      <c r="AQ8413" s="89"/>
    </row>
    <row r="8414" spans="2:43" ht="12.75">
      <c r="B8414" s="89"/>
      <c r="C8414" s="89"/>
      <c r="AP8414" s="89"/>
      <c r="AQ8414" s="89"/>
    </row>
    <row r="8415" spans="2:43" ht="12.75">
      <c r="B8415" s="89"/>
      <c r="C8415" s="89"/>
      <c r="AP8415" s="89"/>
      <c r="AQ8415" s="89"/>
    </row>
    <row r="8416" spans="2:43" ht="12.75">
      <c r="B8416" s="89"/>
      <c r="C8416" s="89"/>
      <c r="AP8416" s="89"/>
      <c r="AQ8416" s="89"/>
    </row>
    <row r="8417" spans="2:43" ht="12.75">
      <c r="B8417" s="89"/>
      <c r="C8417" s="89"/>
      <c r="AP8417" s="89"/>
      <c r="AQ8417" s="89"/>
    </row>
    <row r="8418" spans="2:43" ht="12.75">
      <c r="B8418" s="89"/>
      <c r="C8418" s="89"/>
      <c r="AP8418" s="89"/>
      <c r="AQ8418" s="89"/>
    </row>
    <row r="8419" spans="2:43" ht="12.75">
      <c r="B8419" s="89"/>
      <c r="C8419" s="89"/>
      <c r="AP8419" s="89"/>
      <c r="AQ8419" s="89"/>
    </row>
    <row r="8420" spans="2:43" ht="12.75">
      <c r="B8420" s="89"/>
      <c r="C8420" s="89"/>
      <c r="AP8420" s="89"/>
      <c r="AQ8420" s="89"/>
    </row>
    <row r="8421" spans="2:43" ht="12.75">
      <c r="B8421" s="89"/>
      <c r="C8421" s="89"/>
      <c r="AP8421" s="89"/>
      <c r="AQ8421" s="89"/>
    </row>
    <row r="8422" spans="2:43" ht="12.75">
      <c r="B8422" s="89"/>
      <c r="C8422" s="89"/>
      <c r="AP8422" s="89"/>
      <c r="AQ8422" s="89"/>
    </row>
    <row r="8423" spans="2:43" ht="12.75">
      <c r="B8423" s="89"/>
      <c r="C8423" s="89"/>
      <c r="AP8423" s="89"/>
      <c r="AQ8423" s="89"/>
    </row>
    <row r="8424" spans="2:43" ht="12.75">
      <c r="B8424" s="89"/>
      <c r="C8424" s="89"/>
      <c r="AP8424" s="89"/>
      <c r="AQ8424" s="89"/>
    </row>
    <row r="8425" spans="2:43" ht="12.75">
      <c r="B8425" s="89"/>
      <c r="C8425" s="89"/>
      <c r="AP8425" s="89"/>
      <c r="AQ8425" s="89"/>
    </row>
    <row r="8426" spans="2:43" ht="12.75">
      <c r="B8426" s="89"/>
      <c r="C8426" s="89"/>
      <c r="AP8426" s="89"/>
      <c r="AQ8426" s="89"/>
    </row>
    <row r="8427" spans="2:43" ht="12.75">
      <c r="B8427" s="89"/>
      <c r="C8427" s="89"/>
      <c r="AP8427" s="89"/>
      <c r="AQ8427" s="89"/>
    </row>
    <row r="8428" spans="2:43" ht="12.75">
      <c r="B8428" s="89"/>
      <c r="C8428" s="89"/>
      <c r="AP8428" s="89"/>
      <c r="AQ8428" s="89"/>
    </row>
    <row r="8429" spans="2:43" ht="12.75">
      <c r="B8429" s="89"/>
      <c r="C8429" s="89"/>
      <c r="AP8429" s="89"/>
      <c r="AQ8429" s="89"/>
    </row>
    <row r="8430" spans="2:43" ht="12.75">
      <c r="B8430" s="89"/>
      <c r="C8430" s="89"/>
      <c r="AP8430" s="89"/>
      <c r="AQ8430" s="89"/>
    </row>
    <row r="8431" spans="2:43" ht="12.75">
      <c r="B8431" s="89"/>
      <c r="C8431" s="89"/>
      <c r="AP8431" s="89"/>
      <c r="AQ8431" s="89"/>
    </row>
    <row r="8432" spans="2:43" ht="12.75">
      <c r="B8432" s="89"/>
      <c r="C8432" s="89"/>
      <c r="AP8432" s="89"/>
      <c r="AQ8432" s="89"/>
    </row>
    <row r="8433" spans="2:43" ht="12.75">
      <c r="B8433" s="89"/>
      <c r="C8433" s="89"/>
      <c r="AP8433" s="89"/>
      <c r="AQ8433" s="89"/>
    </row>
    <row r="8434" spans="2:43" ht="12.75">
      <c r="B8434" s="89"/>
      <c r="C8434" s="89"/>
      <c r="AP8434" s="89"/>
      <c r="AQ8434" s="89"/>
    </row>
    <row r="8435" spans="2:43" ht="12.75">
      <c r="B8435" s="89"/>
      <c r="C8435" s="89"/>
      <c r="AP8435" s="89"/>
      <c r="AQ8435" s="89"/>
    </row>
    <row r="8436" spans="2:43" ht="12.75">
      <c r="B8436" s="89"/>
      <c r="C8436" s="89"/>
      <c r="AP8436" s="89"/>
      <c r="AQ8436" s="89"/>
    </row>
    <row r="8437" spans="2:43" ht="12.75">
      <c r="B8437" s="89"/>
      <c r="C8437" s="89"/>
      <c r="AP8437" s="89"/>
      <c r="AQ8437" s="89"/>
    </row>
    <row r="8438" spans="2:43" ht="12.75">
      <c r="B8438" s="89"/>
      <c r="C8438" s="89"/>
      <c r="AP8438" s="89"/>
      <c r="AQ8438" s="89"/>
    </row>
    <row r="8439" spans="2:43" ht="12.75">
      <c r="B8439" s="89"/>
      <c r="C8439" s="89"/>
      <c r="AP8439" s="89"/>
      <c r="AQ8439" s="89"/>
    </row>
    <row r="8440" spans="2:43" ht="12.75">
      <c r="B8440" s="89"/>
      <c r="C8440" s="89"/>
      <c r="AP8440" s="89"/>
      <c r="AQ8440" s="89"/>
    </row>
    <row r="8441" spans="2:43" ht="12.75">
      <c r="B8441" s="89"/>
      <c r="C8441" s="89"/>
      <c r="AP8441" s="89"/>
      <c r="AQ8441" s="89"/>
    </row>
    <row r="8442" spans="2:43" ht="12.75">
      <c r="B8442" s="89"/>
      <c r="C8442" s="89"/>
      <c r="AP8442" s="89"/>
      <c r="AQ8442" s="89"/>
    </row>
    <row r="8443" spans="2:43" ht="12.75">
      <c r="B8443" s="89"/>
      <c r="C8443" s="89"/>
      <c r="AP8443" s="89"/>
      <c r="AQ8443" s="89"/>
    </row>
    <row r="8444" spans="2:43" ht="12.75">
      <c r="B8444" s="89"/>
      <c r="C8444" s="89"/>
      <c r="AP8444" s="89"/>
      <c r="AQ8444" s="89"/>
    </row>
    <row r="8445" spans="2:43" ht="12.75">
      <c r="B8445" s="89"/>
      <c r="C8445" s="89"/>
      <c r="AP8445" s="89"/>
      <c r="AQ8445" s="89"/>
    </row>
    <row r="8446" spans="2:43" ht="12.75">
      <c r="B8446" s="89"/>
      <c r="C8446" s="89"/>
      <c r="AP8446" s="89"/>
      <c r="AQ8446" s="89"/>
    </row>
    <row r="8447" spans="2:43" ht="12.75">
      <c r="B8447" s="89"/>
      <c r="C8447" s="89"/>
      <c r="AP8447" s="89"/>
      <c r="AQ8447" s="89"/>
    </row>
    <row r="8448" spans="2:43" ht="12.75">
      <c r="B8448" s="89"/>
      <c r="C8448" s="89"/>
      <c r="AP8448" s="89"/>
      <c r="AQ8448" s="89"/>
    </row>
    <row r="8449" spans="2:43" ht="12.75">
      <c r="B8449" s="89"/>
      <c r="C8449" s="89"/>
      <c r="AP8449" s="89"/>
      <c r="AQ8449" s="89"/>
    </row>
    <row r="8450" spans="2:43" ht="12.75">
      <c r="B8450" s="89"/>
      <c r="C8450" s="89"/>
      <c r="AP8450" s="89"/>
      <c r="AQ8450" s="89"/>
    </row>
    <row r="8451" spans="2:43" ht="12.75">
      <c r="B8451" s="89"/>
      <c r="C8451" s="89"/>
      <c r="AP8451" s="89"/>
      <c r="AQ8451" s="89"/>
    </row>
    <row r="8452" spans="2:43" ht="12.75">
      <c r="B8452" s="89"/>
      <c r="C8452" s="89"/>
      <c r="AP8452" s="89"/>
      <c r="AQ8452" s="89"/>
    </row>
    <row r="8453" spans="2:43" ht="12.75">
      <c r="B8453" s="89"/>
      <c r="C8453" s="89"/>
      <c r="AP8453" s="89"/>
      <c r="AQ8453" s="89"/>
    </row>
    <row r="8454" spans="2:43" ht="12.75">
      <c r="B8454" s="89"/>
      <c r="C8454" s="89"/>
      <c r="AP8454" s="89"/>
      <c r="AQ8454" s="89"/>
    </row>
    <row r="8455" spans="2:43" ht="12.75">
      <c r="B8455" s="89"/>
      <c r="C8455" s="89"/>
      <c r="AP8455" s="89"/>
      <c r="AQ8455" s="89"/>
    </row>
    <row r="8456" spans="2:43" ht="12.75">
      <c r="B8456" s="89"/>
      <c r="C8456" s="89"/>
      <c r="AP8456" s="89"/>
      <c r="AQ8456" s="89"/>
    </row>
    <row r="8457" spans="2:43" ht="12.75">
      <c r="B8457" s="89"/>
      <c r="C8457" s="89"/>
      <c r="AP8457" s="89"/>
      <c r="AQ8457" s="89"/>
    </row>
    <row r="8458" spans="2:43" ht="12.75">
      <c r="B8458" s="89"/>
      <c r="C8458" s="89"/>
      <c r="AP8458" s="89"/>
      <c r="AQ8458" s="89"/>
    </row>
    <row r="8459" spans="2:43" ht="12.75">
      <c r="B8459" s="89"/>
      <c r="C8459" s="89"/>
      <c r="AP8459" s="89"/>
      <c r="AQ8459" s="89"/>
    </row>
    <row r="8460" spans="2:43" ht="12.75">
      <c r="B8460" s="89"/>
      <c r="C8460" s="89"/>
      <c r="AP8460" s="89"/>
      <c r="AQ8460" s="89"/>
    </row>
    <row r="8461" spans="2:43" ht="12.75">
      <c r="B8461" s="89"/>
      <c r="C8461" s="89"/>
      <c r="AP8461" s="89"/>
      <c r="AQ8461" s="89"/>
    </row>
    <row r="8462" spans="2:43" ht="12.75">
      <c r="B8462" s="89"/>
      <c r="C8462" s="89"/>
      <c r="AP8462" s="89"/>
      <c r="AQ8462" s="89"/>
    </row>
    <row r="8463" spans="2:43" ht="12.75">
      <c r="B8463" s="89"/>
      <c r="C8463" s="89"/>
      <c r="AP8463" s="89"/>
      <c r="AQ8463" s="89"/>
    </row>
    <row r="8464" spans="2:43" ht="12.75">
      <c r="B8464" s="89"/>
      <c r="C8464" s="89"/>
      <c r="AP8464" s="89"/>
      <c r="AQ8464" s="89"/>
    </row>
    <row r="8465" spans="2:43" ht="12.75">
      <c r="B8465" s="89"/>
      <c r="C8465" s="89"/>
      <c r="AP8465" s="89"/>
      <c r="AQ8465" s="89"/>
    </row>
    <row r="8466" spans="2:43" ht="12.75">
      <c r="B8466" s="89"/>
      <c r="C8466" s="89"/>
      <c r="AP8466" s="89"/>
      <c r="AQ8466" s="89"/>
    </row>
    <row r="8467" spans="2:43" ht="12.75">
      <c r="B8467" s="89"/>
      <c r="C8467" s="89"/>
      <c r="AP8467" s="89"/>
      <c r="AQ8467" s="89"/>
    </row>
    <row r="8468" spans="2:43" ht="12.75">
      <c r="B8468" s="89"/>
      <c r="C8468" s="89"/>
      <c r="AP8468" s="89"/>
      <c r="AQ8468" s="89"/>
    </row>
    <row r="8469" spans="2:43" ht="12.75">
      <c r="B8469" s="89"/>
      <c r="C8469" s="89"/>
      <c r="AP8469" s="89"/>
      <c r="AQ8469" s="89"/>
    </row>
    <row r="8470" spans="2:43" ht="12.75">
      <c r="B8470" s="89"/>
      <c r="C8470" s="89"/>
      <c r="AP8470" s="89"/>
      <c r="AQ8470" s="89"/>
    </row>
    <row r="8471" spans="2:43" ht="12.75">
      <c r="B8471" s="89"/>
      <c r="C8471" s="89"/>
      <c r="AP8471" s="89"/>
      <c r="AQ8471" s="89"/>
    </row>
    <row r="8472" spans="2:43" ht="12.75">
      <c r="B8472" s="89"/>
      <c r="C8472" s="89"/>
      <c r="AP8472" s="89"/>
      <c r="AQ8472" s="89"/>
    </row>
    <row r="8473" spans="2:43" ht="12.75">
      <c r="B8473" s="89"/>
      <c r="C8473" s="89"/>
      <c r="AP8473" s="89"/>
      <c r="AQ8473" s="89"/>
    </row>
    <row r="8474" spans="2:43" ht="12.75">
      <c r="B8474" s="89"/>
      <c r="C8474" s="89"/>
      <c r="AP8474" s="89"/>
      <c r="AQ8474" s="89"/>
    </row>
    <row r="8475" spans="2:43" ht="12.75">
      <c r="B8475" s="89"/>
      <c r="C8475" s="89"/>
      <c r="AP8475" s="89"/>
      <c r="AQ8475" s="89"/>
    </row>
    <row r="8476" spans="2:43" ht="12.75">
      <c r="B8476" s="89"/>
      <c r="C8476" s="89"/>
      <c r="AP8476" s="89"/>
      <c r="AQ8476" s="89"/>
    </row>
    <row r="8477" spans="2:43" ht="12.75">
      <c r="B8477" s="89"/>
      <c r="C8477" s="89"/>
      <c r="AP8477" s="89"/>
      <c r="AQ8477" s="89"/>
    </row>
    <row r="8478" spans="2:43" ht="12.75">
      <c r="B8478" s="89"/>
      <c r="C8478" s="89"/>
      <c r="AP8478" s="89"/>
      <c r="AQ8478" s="89"/>
    </row>
    <row r="8479" spans="2:43" ht="12.75">
      <c r="B8479" s="89"/>
      <c r="C8479" s="89"/>
      <c r="AP8479" s="89"/>
      <c r="AQ8479" s="89"/>
    </row>
    <row r="8480" spans="2:43" ht="12.75">
      <c r="B8480" s="89"/>
      <c r="C8480" s="89"/>
      <c r="AP8480" s="89"/>
      <c r="AQ8480" s="89"/>
    </row>
    <row r="8481" spans="2:43" ht="12.75">
      <c r="B8481" s="89"/>
      <c r="C8481" s="89"/>
      <c r="AP8481" s="89"/>
      <c r="AQ8481" s="89"/>
    </row>
    <row r="8482" spans="2:43" ht="12.75">
      <c r="B8482" s="89"/>
      <c r="C8482" s="89"/>
      <c r="AP8482" s="89"/>
      <c r="AQ8482" s="89"/>
    </row>
    <row r="8483" spans="2:43" ht="12.75">
      <c r="B8483" s="89"/>
      <c r="C8483" s="89"/>
      <c r="AP8483" s="89"/>
      <c r="AQ8483" s="89"/>
    </row>
    <row r="8484" spans="2:43" ht="12.75">
      <c r="B8484" s="89"/>
      <c r="C8484" s="89"/>
      <c r="AP8484" s="89"/>
      <c r="AQ8484" s="89"/>
    </row>
    <row r="8485" spans="2:43" ht="12.75">
      <c r="B8485" s="89"/>
      <c r="C8485" s="89"/>
      <c r="AP8485" s="89"/>
      <c r="AQ8485" s="89"/>
    </row>
    <row r="8486" spans="2:43" ht="12.75">
      <c r="B8486" s="89"/>
      <c r="C8486" s="89"/>
      <c r="AP8486" s="89"/>
      <c r="AQ8486" s="89"/>
    </row>
    <row r="8487" spans="2:43" ht="12.75">
      <c r="B8487" s="89"/>
      <c r="C8487" s="89"/>
      <c r="AP8487" s="89"/>
      <c r="AQ8487" s="89"/>
    </row>
    <row r="8488" spans="2:43" ht="12.75">
      <c r="B8488" s="89"/>
      <c r="C8488" s="89"/>
      <c r="AP8488" s="89"/>
      <c r="AQ8488" s="89"/>
    </row>
    <row r="8489" spans="2:43" ht="12.75">
      <c r="B8489" s="89"/>
      <c r="C8489" s="89"/>
      <c r="AP8489" s="89"/>
      <c r="AQ8489" s="89"/>
    </row>
    <row r="8490" spans="2:43" ht="12.75">
      <c r="B8490" s="89"/>
      <c r="C8490" s="89"/>
      <c r="AP8490" s="89"/>
      <c r="AQ8490" s="89"/>
    </row>
    <row r="8491" spans="2:43" ht="12.75">
      <c r="B8491" s="89"/>
      <c r="C8491" s="89"/>
      <c r="AP8491" s="89"/>
      <c r="AQ8491" s="89"/>
    </row>
    <row r="8492" spans="2:43" ht="12.75">
      <c r="B8492" s="89"/>
      <c r="C8492" s="89"/>
      <c r="AP8492" s="89"/>
      <c r="AQ8492" s="89"/>
    </row>
    <row r="8493" spans="2:43" ht="12.75">
      <c r="B8493" s="89"/>
      <c r="C8493" s="89"/>
      <c r="AP8493" s="89"/>
      <c r="AQ8493" s="89"/>
    </row>
    <row r="8494" spans="2:43" ht="12.75">
      <c r="B8494" s="89"/>
      <c r="C8494" s="89"/>
      <c r="AP8494" s="89"/>
      <c r="AQ8494" s="89"/>
    </row>
    <row r="8495" spans="2:43" ht="12.75">
      <c r="B8495" s="89"/>
      <c r="C8495" s="89"/>
      <c r="AP8495" s="89"/>
      <c r="AQ8495" s="89"/>
    </row>
    <row r="8496" spans="2:43" ht="12.75">
      <c r="B8496" s="89"/>
      <c r="C8496" s="89"/>
      <c r="AP8496" s="89"/>
      <c r="AQ8496" s="89"/>
    </row>
    <row r="8497" spans="2:43" ht="12.75">
      <c r="B8497" s="89"/>
      <c r="C8497" s="89"/>
      <c r="AP8497" s="89"/>
      <c r="AQ8497" s="89"/>
    </row>
    <row r="8498" spans="2:43" ht="12.75">
      <c r="B8498" s="89"/>
      <c r="C8498" s="89"/>
      <c r="AP8498" s="89"/>
      <c r="AQ8498" s="89"/>
    </row>
    <row r="8499" spans="2:43" ht="12.75">
      <c r="B8499" s="89"/>
      <c r="C8499" s="89"/>
      <c r="AP8499" s="89"/>
      <c r="AQ8499" s="89"/>
    </row>
    <row r="8500" spans="2:43" ht="12.75">
      <c r="B8500" s="89"/>
      <c r="C8500" s="89"/>
      <c r="AP8500" s="89"/>
      <c r="AQ8500" s="89"/>
    </row>
    <row r="8501" spans="2:43" ht="12.75">
      <c r="B8501" s="89"/>
      <c r="C8501" s="89"/>
      <c r="AP8501" s="89"/>
      <c r="AQ8501" s="89"/>
    </row>
    <row r="8502" spans="2:43" ht="12.75">
      <c r="B8502" s="89"/>
      <c r="C8502" s="89"/>
      <c r="AP8502" s="89"/>
      <c r="AQ8502" s="89"/>
    </row>
    <row r="8503" spans="2:43" ht="12.75">
      <c r="B8503" s="89"/>
      <c r="C8503" s="89"/>
      <c r="AP8503" s="89"/>
      <c r="AQ8503" s="89"/>
    </row>
    <row r="8504" spans="2:43" ht="12.75">
      <c r="B8504" s="89"/>
      <c r="C8504" s="89"/>
      <c r="AP8504" s="89"/>
      <c r="AQ8504" s="89"/>
    </row>
    <row r="8505" spans="2:43" ht="12.75">
      <c r="B8505" s="89"/>
      <c r="C8505" s="89"/>
      <c r="AP8505" s="89"/>
      <c r="AQ8505" s="89"/>
    </row>
    <row r="8506" spans="2:43" ht="12.75">
      <c r="B8506" s="89"/>
      <c r="C8506" s="89"/>
      <c r="AP8506" s="89"/>
      <c r="AQ8506" s="89"/>
    </row>
    <row r="8507" spans="2:43" ht="12.75">
      <c r="B8507" s="89"/>
      <c r="C8507" s="89"/>
      <c r="AP8507" s="89"/>
      <c r="AQ8507" s="89"/>
    </row>
    <row r="8508" spans="2:43" ht="12.75">
      <c r="B8508" s="89"/>
      <c r="C8508" s="89"/>
      <c r="AP8508" s="89"/>
      <c r="AQ8508" s="89"/>
    </row>
    <row r="8509" spans="2:43" ht="12.75">
      <c r="B8509" s="89"/>
      <c r="C8509" s="89"/>
      <c r="AP8509" s="89"/>
      <c r="AQ8509" s="89"/>
    </row>
    <row r="8510" spans="2:43" ht="12.75">
      <c r="B8510" s="89"/>
      <c r="C8510" s="89"/>
      <c r="AP8510" s="89"/>
      <c r="AQ8510" s="89"/>
    </row>
    <row r="8511" spans="2:43" ht="12.75">
      <c r="B8511" s="89"/>
      <c r="C8511" s="89"/>
      <c r="AP8511" s="89"/>
      <c r="AQ8511" s="89"/>
    </row>
    <row r="8512" spans="2:43" ht="12.75">
      <c r="B8512" s="89"/>
      <c r="C8512" s="89"/>
      <c r="AP8512" s="89"/>
      <c r="AQ8512" s="89"/>
    </row>
    <row r="8513" spans="2:43" ht="12.75">
      <c r="B8513" s="89"/>
      <c r="C8513" s="89"/>
      <c r="AP8513" s="89"/>
      <c r="AQ8513" s="89"/>
    </row>
    <row r="8514" spans="2:43" ht="12.75">
      <c r="B8514" s="89"/>
      <c r="C8514" s="89"/>
      <c r="AP8514" s="89"/>
      <c r="AQ8514" s="89"/>
    </row>
    <row r="8515" spans="2:43" ht="12.75">
      <c r="B8515" s="89"/>
      <c r="C8515" s="89"/>
      <c r="AP8515" s="89"/>
      <c r="AQ8515" s="89"/>
    </row>
    <row r="8516" spans="2:43" ht="12.75">
      <c r="B8516" s="89"/>
      <c r="C8516" s="89"/>
      <c r="AP8516" s="89"/>
      <c r="AQ8516" s="89"/>
    </row>
    <row r="8517" spans="2:43" ht="12.75">
      <c r="B8517" s="89"/>
      <c r="C8517" s="89"/>
      <c r="AP8517" s="89"/>
      <c r="AQ8517" s="89"/>
    </row>
    <row r="8518" spans="2:43" ht="12.75">
      <c r="B8518" s="89"/>
      <c r="C8518" s="89"/>
      <c r="AP8518" s="89"/>
      <c r="AQ8518" s="89"/>
    </row>
    <row r="8519" spans="2:43" ht="12.75">
      <c r="B8519" s="89"/>
      <c r="C8519" s="89"/>
      <c r="AP8519" s="89"/>
      <c r="AQ8519" s="89"/>
    </row>
    <row r="8520" spans="2:43" ht="12.75">
      <c r="B8520" s="89"/>
      <c r="C8520" s="89"/>
      <c r="AP8520" s="89"/>
      <c r="AQ8520" s="89"/>
    </row>
    <row r="8521" spans="2:43" ht="12.75">
      <c r="B8521" s="89"/>
      <c r="C8521" s="89"/>
      <c r="AP8521" s="89"/>
      <c r="AQ8521" s="89"/>
    </row>
    <row r="8522" spans="2:43" ht="12.75">
      <c r="B8522" s="89"/>
      <c r="C8522" s="89"/>
      <c r="AP8522" s="89"/>
      <c r="AQ8522" s="89"/>
    </row>
    <row r="8523" spans="2:43" ht="12.75">
      <c r="B8523" s="89"/>
      <c r="C8523" s="89"/>
      <c r="AP8523" s="89"/>
      <c r="AQ8523" s="89"/>
    </row>
    <row r="8524" spans="2:43" ht="12.75">
      <c r="B8524" s="89"/>
      <c r="C8524" s="89"/>
      <c r="AP8524" s="89"/>
      <c r="AQ8524" s="89"/>
    </row>
    <row r="8525" spans="2:43" ht="12.75">
      <c r="B8525" s="89"/>
      <c r="C8525" s="89"/>
      <c r="AP8525" s="89"/>
      <c r="AQ8525" s="89"/>
    </row>
    <row r="8526" spans="2:43" ht="12.75">
      <c r="B8526" s="89"/>
      <c r="C8526" s="89"/>
      <c r="AP8526" s="89"/>
      <c r="AQ8526" s="89"/>
    </row>
    <row r="8527" spans="2:43" ht="12.75">
      <c r="B8527" s="89"/>
      <c r="C8527" s="89"/>
      <c r="AP8527" s="89"/>
      <c r="AQ8527" s="89"/>
    </row>
    <row r="8528" spans="2:43" ht="12.75">
      <c r="B8528" s="89"/>
      <c r="C8528" s="89"/>
      <c r="AP8528" s="89"/>
      <c r="AQ8528" s="89"/>
    </row>
    <row r="8529" spans="2:43" ht="12.75">
      <c r="B8529" s="89"/>
      <c r="C8529" s="89"/>
      <c r="AP8529" s="89"/>
      <c r="AQ8529" s="89"/>
    </row>
    <row r="8530" spans="2:43" ht="12.75">
      <c r="B8530" s="89"/>
      <c r="C8530" s="89"/>
      <c r="AP8530" s="89"/>
      <c r="AQ8530" s="89"/>
    </row>
    <row r="8531" spans="2:43" ht="12.75">
      <c r="B8531" s="89"/>
      <c r="C8531" s="89"/>
      <c r="AP8531" s="89"/>
      <c r="AQ8531" s="89"/>
    </row>
    <row r="8532" spans="2:43" ht="12.75">
      <c r="B8532" s="89"/>
      <c r="C8532" s="89"/>
      <c r="AP8532" s="89"/>
      <c r="AQ8532" s="89"/>
    </row>
    <row r="8533" spans="2:43" ht="12.75">
      <c r="B8533" s="89"/>
      <c r="C8533" s="89"/>
      <c r="AP8533" s="89"/>
      <c r="AQ8533" s="89"/>
    </row>
    <row r="8534" spans="2:43" ht="12.75">
      <c r="B8534" s="89"/>
      <c r="C8534" s="89"/>
      <c r="AP8534" s="89"/>
      <c r="AQ8534" s="89"/>
    </row>
    <row r="8535" spans="2:43" ht="12.75">
      <c r="B8535" s="89"/>
      <c r="C8535" s="89"/>
      <c r="AP8535" s="89"/>
      <c r="AQ8535" s="89"/>
    </row>
    <row r="8536" spans="2:43" ht="12.75">
      <c r="B8536" s="89"/>
      <c r="C8536" s="89"/>
      <c r="AP8536" s="89"/>
      <c r="AQ8536" s="89"/>
    </row>
    <row r="8537" spans="2:43" ht="12.75">
      <c r="B8537" s="89"/>
      <c r="C8537" s="89"/>
      <c r="AP8537" s="89"/>
      <c r="AQ8537" s="89"/>
    </row>
    <row r="8538" spans="2:43" ht="12.75">
      <c r="B8538" s="89"/>
      <c r="C8538" s="89"/>
      <c r="AP8538" s="89"/>
      <c r="AQ8538" s="89"/>
    </row>
    <row r="8539" spans="2:43" ht="12.75">
      <c r="B8539" s="89"/>
      <c r="C8539" s="89"/>
      <c r="AP8539" s="89"/>
      <c r="AQ8539" s="89"/>
    </row>
    <row r="8540" spans="2:43" ht="12.75">
      <c r="B8540" s="89"/>
      <c r="C8540" s="89"/>
      <c r="AP8540" s="89"/>
      <c r="AQ8540" s="89"/>
    </row>
    <row r="8541" spans="2:43" ht="12.75">
      <c r="B8541" s="89"/>
      <c r="C8541" s="89"/>
      <c r="AP8541" s="89"/>
      <c r="AQ8541" s="89"/>
    </row>
    <row r="8542" spans="2:43" ht="12.75">
      <c r="B8542" s="89"/>
      <c r="C8542" s="89"/>
      <c r="AP8542" s="89"/>
      <c r="AQ8542" s="89"/>
    </row>
    <row r="8543" spans="2:43" ht="12.75">
      <c r="B8543" s="89"/>
      <c r="C8543" s="89"/>
      <c r="AP8543" s="89"/>
      <c r="AQ8543" s="89"/>
    </row>
    <row r="8544" spans="2:43" ht="12.75">
      <c r="B8544" s="89"/>
      <c r="C8544" s="89"/>
      <c r="AP8544" s="89"/>
      <c r="AQ8544" s="89"/>
    </row>
    <row r="8545" spans="2:43" ht="12.75">
      <c r="B8545" s="89"/>
      <c r="C8545" s="89"/>
      <c r="AP8545" s="89"/>
      <c r="AQ8545" s="89"/>
    </row>
    <row r="8546" spans="2:43" ht="12.75">
      <c r="B8546" s="89"/>
      <c r="C8546" s="89"/>
      <c r="AP8546" s="89"/>
      <c r="AQ8546" s="89"/>
    </row>
    <row r="8547" spans="2:43" ht="12.75">
      <c r="B8547" s="89"/>
      <c r="C8547" s="89"/>
      <c r="AP8547" s="89"/>
      <c r="AQ8547" s="89"/>
    </row>
    <row r="8548" spans="2:43" ht="12.75">
      <c r="B8548" s="89"/>
      <c r="C8548" s="89"/>
      <c r="AP8548" s="89"/>
      <c r="AQ8548" s="89"/>
    </row>
    <row r="8549" spans="2:43" ht="12.75">
      <c r="B8549" s="89"/>
      <c r="C8549" s="89"/>
      <c r="AP8549" s="89"/>
      <c r="AQ8549" s="89"/>
    </row>
    <row r="8550" spans="2:43" ht="12.75">
      <c r="B8550" s="89"/>
      <c r="C8550" s="89"/>
      <c r="AP8550" s="89"/>
      <c r="AQ8550" s="89"/>
    </row>
    <row r="8551" spans="2:43" ht="12.75">
      <c r="B8551" s="89"/>
      <c r="C8551" s="89"/>
      <c r="AP8551" s="89"/>
      <c r="AQ8551" s="89"/>
    </row>
    <row r="8552" spans="2:43" ht="12.75">
      <c r="B8552" s="89"/>
      <c r="C8552" s="89"/>
      <c r="AP8552" s="89"/>
      <c r="AQ8552" s="89"/>
    </row>
    <row r="8553" spans="2:43" ht="12.75">
      <c r="B8553" s="89"/>
      <c r="C8553" s="89"/>
      <c r="AP8553" s="89"/>
      <c r="AQ8553" s="89"/>
    </row>
    <row r="8554" spans="2:43" ht="12.75">
      <c r="B8554" s="89"/>
      <c r="C8554" s="89"/>
      <c r="AP8554" s="89"/>
      <c r="AQ8554" s="89"/>
    </row>
    <row r="8555" spans="2:43" ht="12.75">
      <c r="B8555" s="89"/>
      <c r="C8555" s="89"/>
      <c r="AP8555" s="89"/>
      <c r="AQ8555" s="89"/>
    </row>
    <row r="8556" spans="2:43" ht="12.75">
      <c r="B8556" s="89"/>
      <c r="C8556" s="89"/>
      <c r="AP8556" s="89"/>
      <c r="AQ8556" s="89"/>
    </row>
    <row r="8557" spans="2:43" ht="12.75">
      <c r="B8557" s="89"/>
      <c r="C8557" s="89"/>
      <c r="AP8557" s="89"/>
      <c r="AQ8557" s="89"/>
    </row>
    <row r="8558" spans="2:43" ht="12.75">
      <c r="B8558" s="89"/>
      <c r="C8558" s="89"/>
      <c r="AP8558" s="89"/>
      <c r="AQ8558" s="89"/>
    </row>
    <row r="8559" spans="2:43" ht="12.75">
      <c r="B8559" s="89"/>
      <c r="C8559" s="89"/>
      <c r="AP8559" s="89"/>
      <c r="AQ8559" s="89"/>
    </row>
    <row r="8560" spans="2:43" ht="12.75">
      <c r="B8560" s="89"/>
      <c r="C8560" s="89"/>
      <c r="AP8560" s="89"/>
      <c r="AQ8560" s="89"/>
    </row>
    <row r="8561" spans="2:43" ht="12.75">
      <c r="B8561" s="89"/>
      <c r="C8561" s="89"/>
      <c r="AP8561" s="89"/>
      <c r="AQ8561" s="89"/>
    </row>
    <row r="8562" spans="2:43" ht="12.75">
      <c r="B8562" s="89"/>
      <c r="C8562" s="89"/>
      <c r="AP8562" s="89"/>
      <c r="AQ8562" s="89"/>
    </row>
    <row r="8563" spans="2:43" ht="12.75">
      <c r="B8563" s="89"/>
      <c r="C8563" s="89"/>
      <c r="AP8563" s="89"/>
      <c r="AQ8563" s="89"/>
    </row>
    <row r="8564" spans="2:43" ht="12.75">
      <c r="B8564" s="89"/>
      <c r="C8564" s="89"/>
      <c r="AP8564" s="89"/>
      <c r="AQ8564" s="89"/>
    </row>
    <row r="8565" spans="2:43" ht="12.75">
      <c r="B8565" s="89"/>
      <c r="C8565" s="89"/>
      <c r="AP8565" s="89"/>
      <c r="AQ8565" s="89"/>
    </row>
    <row r="8566" spans="2:43" ht="12.75">
      <c r="B8566" s="89"/>
      <c r="C8566" s="89"/>
      <c r="AP8566" s="89"/>
      <c r="AQ8566" s="89"/>
    </row>
    <row r="8567" spans="2:43" ht="12.75">
      <c r="B8567" s="89"/>
      <c r="C8567" s="89"/>
      <c r="AP8567" s="89"/>
      <c r="AQ8567" s="89"/>
    </row>
    <row r="8568" spans="2:43" ht="12.75">
      <c r="B8568" s="89"/>
      <c r="C8568" s="89"/>
      <c r="AP8568" s="89"/>
      <c r="AQ8568" s="89"/>
    </row>
    <row r="8569" spans="2:43" ht="12.75">
      <c r="B8569" s="89"/>
      <c r="C8569" s="89"/>
      <c r="AP8569" s="89"/>
      <c r="AQ8569" s="89"/>
    </row>
    <row r="8570" spans="2:43" ht="12.75">
      <c r="B8570" s="89"/>
      <c r="C8570" s="89"/>
      <c r="AP8570" s="89"/>
      <c r="AQ8570" s="89"/>
    </row>
    <row r="8571" spans="2:43" ht="12.75">
      <c r="B8571" s="89"/>
      <c r="C8571" s="89"/>
      <c r="AP8571" s="89"/>
      <c r="AQ8571" s="89"/>
    </row>
    <row r="8572" spans="2:43" ht="12.75">
      <c r="B8572" s="89"/>
      <c r="C8572" s="89"/>
      <c r="AP8572" s="89"/>
      <c r="AQ8572" s="89"/>
    </row>
    <row r="8573" spans="2:43" ht="12.75">
      <c r="B8573" s="89"/>
      <c r="C8573" s="89"/>
      <c r="AP8573" s="89"/>
      <c r="AQ8573" s="89"/>
    </row>
    <row r="8574" spans="2:43" ht="12.75">
      <c r="B8574" s="89"/>
      <c r="C8574" s="89"/>
      <c r="AP8574" s="89"/>
      <c r="AQ8574" s="89"/>
    </row>
    <row r="8575" spans="2:43" ht="12.75">
      <c r="B8575" s="89"/>
      <c r="C8575" s="89"/>
      <c r="AP8575" s="89"/>
      <c r="AQ8575" s="89"/>
    </row>
    <row r="8576" spans="2:43" ht="12.75">
      <c r="B8576" s="89"/>
      <c r="C8576" s="89"/>
      <c r="AP8576" s="89"/>
      <c r="AQ8576" s="89"/>
    </row>
    <row r="8577" spans="2:43" ht="12.75">
      <c r="B8577" s="89"/>
      <c r="C8577" s="89"/>
      <c r="AP8577" s="89"/>
      <c r="AQ8577" s="89"/>
    </row>
    <row r="8578" spans="2:43" ht="12.75">
      <c r="B8578" s="89"/>
      <c r="C8578" s="89"/>
      <c r="AP8578" s="89"/>
      <c r="AQ8578" s="89"/>
    </row>
    <row r="8579" spans="2:43" ht="12.75">
      <c r="B8579" s="89"/>
      <c r="C8579" s="89"/>
      <c r="AP8579" s="89"/>
      <c r="AQ8579" s="89"/>
    </row>
    <row r="8580" spans="2:43" ht="12.75">
      <c r="B8580" s="89"/>
      <c r="C8580" s="89"/>
      <c r="AP8580" s="89"/>
      <c r="AQ8580" s="89"/>
    </row>
    <row r="8581" spans="2:43" ht="12.75">
      <c r="B8581" s="89"/>
      <c r="C8581" s="89"/>
      <c r="AP8581" s="89"/>
      <c r="AQ8581" s="89"/>
    </row>
    <row r="8582" spans="2:43" ht="12.75">
      <c r="B8582" s="89"/>
      <c r="C8582" s="89"/>
      <c r="AP8582" s="89"/>
      <c r="AQ8582" s="89"/>
    </row>
    <row r="8583" spans="2:43" ht="12.75">
      <c r="B8583" s="89"/>
      <c r="C8583" s="89"/>
      <c r="AP8583" s="89"/>
      <c r="AQ8583" s="89"/>
    </row>
    <row r="8584" spans="2:43" ht="12.75">
      <c r="B8584" s="89"/>
      <c r="C8584" s="89"/>
      <c r="AP8584" s="89"/>
      <c r="AQ8584" s="89"/>
    </row>
    <row r="8585" spans="2:43" ht="12.75">
      <c r="B8585" s="89"/>
      <c r="C8585" s="89"/>
      <c r="AP8585" s="89"/>
      <c r="AQ8585" s="89"/>
    </row>
    <row r="8586" spans="2:43" ht="12.75">
      <c r="B8586" s="89"/>
      <c r="C8586" s="89"/>
      <c r="AP8586" s="89"/>
      <c r="AQ8586" s="89"/>
    </row>
    <row r="8587" spans="2:43" ht="12.75">
      <c r="B8587" s="89"/>
      <c r="C8587" s="89"/>
      <c r="AP8587" s="89"/>
      <c r="AQ8587" s="89"/>
    </row>
    <row r="8588" spans="2:43" ht="12.75">
      <c r="B8588" s="89"/>
      <c r="C8588" s="89"/>
      <c r="AP8588" s="89"/>
      <c r="AQ8588" s="89"/>
    </row>
    <row r="8589" spans="2:43" ht="12.75">
      <c r="B8589" s="89"/>
      <c r="C8589" s="89"/>
      <c r="AP8589" s="89"/>
      <c r="AQ8589" s="89"/>
    </row>
    <row r="8590" spans="2:43" ht="12.75">
      <c r="B8590" s="89"/>
      <c r="C8590" s="89"/>
      <c r="AP8590" s="89"/>
      <c r="AQ8590" s="89"/>
    </row>
    <row r="8591" spans="2:43" ht="12.75">
      <c r="B8591" s="89"/>
      <c r="C8591" s="89"/>
      <c r="AP8591" s="89"/>
      <c r="AQ8591" s="89"/>
    </row>
    <row r="8592" spans="2:43" ht="12.75">
      <c r="B8592" s="89"/>
      <c r="C8592" s="89"/>
      <c r="AP8592" s="89"/>
      <c r="AQ8592" s="89"/>
    </row>
    <row r="8593" spans="2:43" ht="12.75">
      <c r="B8593" s="89"/>
      <c r="C8593" s="89"/>
      <c r="AP8593" s="89"/>
      <c r="AQ8593" s="89"/>
    </row>
    <row r="8594" spans="2:43" ht="12.75">
      <c r="B8594" s="89"/>
      <c r="C8594" s="89"/>
      <c r="AP8594" s="89"/>
      <c r="AQ8594" s="89"/>
    </row>
    <row r="8595" spans="2:43" ht="12.75">
      <c r="B8595" s="89"/>
      <c r="C8595" s="89"/>
      <c r="AP8595" s="89"/>
      <c r="AQ8595" s="89"/>
    </row>
    <row r="8596" spans="2:43" ht="12.75">
      <c r="B8596" s="89"/>
      <c r="C8596" s="89"/>
      <c r="AP8596" s="89"/>
      <c r="AQ8596" s="89"/>
    </row>
    <row r="8597" spans="2:43" ht="12.75">
      <c r="B8597" s="89"/>
      <c r="C8597" s="89"/>
      <c r="AP8597" s="89"/>
      <c r="AQ8597" s="89"/>
    </row>
    <row r="8598" spans="2:43" ht="12.75">
      <c r="B8598" s="89"/>
      <c r="C8598" s="89"/>
      <c r="AP8598" s="89"/>
      <c r="AQ8598" s="89"/>
    </row>
    <row r="8599" spans="2:43" ht="12.75">
      <c r="B8599" s="89"/>
      <c r="C8599" s="89"/>
      <c r="AP8599" s="89"/>
      <c r="AQ8599" s="89"/>
    </row>
    <row r="8600" spans="2:43" ht="12.75">
      <c r="B8600" s="89"/>
      <c r="C8600" s="89"/>
      <c r="AP8600" s="89"/>
      <c r="AQ8600" s="89"/>
    </row>
    <row r="8601" spans="2:43" ht="12.75">
      <c r="B8601" s="89"/>
      <c r="C8601" s="89"/>
      <c r="AP8601" s="89"/>
      <c r="AQ8601" s="89"/>
    </row>
    <row r="8602" spans="2:43" ht="12.75">
      <c r="B8602" s="89"/>
      <c r="C8602" s="89"/>
      <c r="AP8602" s="89"/>
      <c r="AQ8602" s="89"/>
    </row>
    <row r="8603" spans="2:43" ht="12.75">
      <c r="B8603" s="89"/>
      <c r="C8603" s="89"/>
      <c r="AP8603" s="89"/>
      <c r="AQ8603" s="89"/>
    </row>
    <row r="8604" spans="2:43" ht="12.75">
      <c r="B8604" s="89"/>
      <c r="C8604" s="89"/>
      <c r="AP8604" s="89"/>
      <c r="AQ8604" s="89"/>
    </row>
    <row r="8605" spans="2:43" ht="12.75">
      <c r="B8605" s="89"/>
      <c r="C8605" s="89"/>
      <c r="AP8605" s="89"/>
      <c r="AQ8605" s="89"/>
    </row>
    <row r="8606" spans="2:43" ht="12.75">
      <c r="B8606" s="89"/>
      <c r="C8606" s="89"/>
      <c r="AP8606" s="89"/>
      <c r="AQ8606" s="89"/>
    </row>
    <row r="8607" spans="2:43" ht="12.75">
      <c r="B8607" s="89"/>
      <c r="C8607" s="89"/>
      <c r="AP8607" s="89"/>
      <c r="AQ8607" s="89"/>
    </row>
    <row r="8608" spans="2:43" ht="12.75">
      <c r="B8608" s="89"/>
      <c r="C8608" s="89"/>
      <c r="AP8608" s="89"/>
      <c r="AQ8608" s="89"/>
    </row>
    <row r="8609" spans="2:43" ht="12.75">
      <c r="B8609" s="89"/>
      <c r="C8609" s="89"/>
      <c r="AP8609" s="89"/>
      <c r="AQ8609" s="89"/>
    </row>
    <row r="8610" spans="2:43" ht="12.75">
      <c r="B8610" s="89"/>
      <c r="C8610" s="89"/>
      <c r="AP8610" s="89"/>
      <c r="AQ8610" s="89"/>
    </row>
    <row r="8611" spans="2:43" ht="12.75">
      <c r="B8611" s="89"/>
      <c r="C8611" s="89"/>
      <c r="AP8611" s="89"/>
      <c r="AQ8611" s="89"/>
    </row>
    <row r="8612" spans="2:43" ht="12.75">
      <c r="B8612" s="89"/>
      <c r="C8612" s="89"/>
      <c r="AP8612" s="89"/>
      <c r="AQ8612" s="89"/>
    </row>
    <row r="8613" spans="2:43" ht="12.75">
      <c r="B8613" s="89"/>
      <c r="C8613" s="89"/>
      <c r="AP8613" s="89"/>
      <c r="AQ8613" s="89"/>
    </row>
    <row r="8614" spans="2:43" ht="12.75">
      <c r="B8614" s="89"/>
      <c r="C8614" s="89"/>
      <c r="AP8614" s="89"/>
      <c r="AQ8614" s="89"/>
    </row>
    <row r="8615" spans="2:43" ht="12.75">
      <c r="B8615" s="89"/>
      <c r="C8615" s="89"/>
      <c r="AP8615" s="89"/>
      <c r="AQ8615" s="89"/>
    </row>
    <row r="8616" spans="2:43" ht="12.75">
      <c r="B8616" s="89"/>
      <c r="C8616" s="89"/>
      <c r="AP8616" s="89"/>
      <c r="AQ8616" s="89"/>
    </row>
    <row r="8617" spans="2:43" ht="12.75">
      <c r="B8617" s="89"/>
      <c r="C8617" s="89"/>
      <c r="AP8617" s="89"/>
      <c r="AQ8617" s="89"/>
    </row>
    <row r="8618" spans="2:43" ht="12.75">
      <c r="B8618" s="89"/>
      <c r="C8618" s="89"/>
      <c r="AP8618" s="89"/>
      <c r="AQ8618" s="89"/>
    </row>
    <row r="8619" spans="2:43" ht="12.75">
      <c r="B8619" s="89"/>
      <c r="C8619" s="89"/>
      <c r="AP8619" s="89"/>
      <c r="AQ8619" s="89"/>
    </row>
    <row r="8620" spans="2:43" ht="12.75">
      <c r="B8620" s="89"/>
      <c r="C8620" s="89"/>
      <c r="AP8620" s="89"/>
      <c r="AQ8620" s="89"/>
    </row>
    <row r="8621" spans="2:43" ht="12.75">
      <c r="B8621" s="89"/>
      <c r="C8621" s="89"/>
      <c r="AP8621" s="89"/>
      <c r="AQ8621" s="89"/>
    </row>
    <row r="8622" spans="2:43" ht="12.75">
      <c r="B8622" s="89"/>
      <c r="C8622" s="89"/>
      <c r="AP8622" s="89"/>
      <c r="AQ8622" s="89"/>
    </row>
    <row r="8623" spans="2:43" ht="12.75">
      <c r="B8623" s="89"/>
      <c r="C8623" s="89"/>
      <c r="AP8623" s="89"/>
      <c r="AQ8623" s="89"/>
    </row>
    <row r="8624" spans="2:43" ht="12.75">
      <c r="B8624" s="89"/>
      <c r="C8624" s="89"/>
      <c r="AP8624" s="89"/>
      <c r="AQ8624" s="89"/>
    </row>
    <row r="8625" spans="2:43" ht="12.75">
      <c r="B8625" s="89"/>
      <c r="C8625" s="89"/>
      <c r="AP8625" s="89"/>
      <c r="AQ8625" s="89"/>
    </row>
    <row r="8626" spans="2:43" ht="12.75">
      <c r="B8626" s="89"/>
      <c r="C8626" s="89"/>
      <c r="AP8626" s="89"/>
      <c r="AQ8626" s="89"/>
    </row>
    <row r="8627" spans="2:43" ht="12.75">
      <c r="B8627" s="89"/>
      <c r="C8627" s="89"/>
      <c r="AP8627" s="89"/>
      <c r="AQ8627" s="89"/>
    </row>
    <row r="8628" spans="2:43" ht="12.75">
      <c r="B8628" s="89"/>
      <c r="C8628" s="89"/>
      <c r="AP8628" s="89"/>
      <c r="AQ8628" s="89"/>
    </row>
    <row r="8629" spans="2:43" ht="12.75">
      <c r="B8629" s="89"/>
      <c r="C8629" s="89"/>
      <c r="AP8629" s="89"/>
      <c r="AQ8629" s="89"/>
    </row>
    <row r="8630" spans="2:43" ht="12.75">
      <c r="B8630" s="89"/>
      <c r="C8630" s="89"/>
      <c r="AP8630" s="89"/>
      <c r="AQ8630" s="89"/>
    </row>
    <row r="8631" spans="2:43" ht="12.75">
      <c r="B8631" s="89"/>
      <c r="C8631" s="89"/>
      <c r="AP8631" s="89"/>
      <c r="AQ8631" s="89"/>
    </row>
    <row r="8632" spans="2:43" ht="12.75">
      <c r="B8632" s="89"/>
      <c r="C8632" s="89"/>
      <c r="AP8632" s="89"/>
      <c r="AQ8632" s="89"/>
    </row>
    <row r="8633" spans="2:43" ht="12.75">
      <c r="B8633" s="89"/>
      <c r="C8633" s="89"/>
      <c r="AP8633" s="89"/>
      <c r="AQ8633" s="89"/>
    </row>
    <row r="8634" spans="2:43" ht="12.75">
      <c r="B8634" s="89"/>
      <c r="C8634" s="89"/>
      <c r="AP8634" s="89"/>
      <c r="AQ8634" s="89"/>
    </row>
    <row r="8635" spans="2:43" ht="12.75">
      <c r="B8635" s="89"/>
      <c r="C8635" s="89"/>
      <c r="AP8635" s="89"/>
      <c r="AQ8635" s="89"/>
    </row>
    <row r="8636" spans="2:43" ht="12.75">
      <c r="B8636" s="89"/>
      <c r="C8636" s="89"/>
      <c r="AP8636" s="89"/>
      <c r="AQ8636" s="89"/>
    </row>
    <row r="8637" spans="2:43" ht="12.75">
      <c r="B8637" s="89"/>
      <c r="C8637" s="89"/>
      <c r="AP8637" s="89"/>
      <c r="AQ8637" s="89"/>
    </row>
    <row r="8638" spans="2:43" ht="12.75">
      <c r="B8638" s="89"/>
      <c r="C8638" s="89"/>
      <c r="AP8638" s="89"/>
      <c r="AQ8638" s="89"/>
    </row>
    <row r="8639" spans="2:43" ht="12.75">
      <c r="B8639" s="89"/>
      <c r="C8639" s="89"/>
      <c r="AP8639" s="89"/>
      <c r="AQ8639" s="89"/>
    </row>
    <row r="8640" spans="2:43" ht="12.75">
      <c r="B8640" s="89"/>
      <c r="C8640" s="89"/>
      <c r="AP8640" s="89"/>
      <c r="AQ8640" s="89"/>
    </row>
    <row r="8641" spans="2:43" ht="12.75">
      <c r="B8641" s="89"/>
      <c r="C8641" s="89"/>
      <c r="AP8641" s="89"/>
      <c r="AQ8641" s="89"/>
    </row>
    <row r="8642" spans="2:43" ht="12.75">
      <c r="B8642" s="89"/>
      <c r="C8642" s="89"/>
      <c r="AP8642" s="89"/>
      <c r="AQ8642" s="89"/>
    </row>
    <row r="8643" spans="2:43" ht="12.75">
      <c r="B8643" s="89"/>
      <c r="C8643" s="89"/>
      <c r="AP8643" s="89"/>
      <c r="AQ8643" s="89"/>
    </row>
    <row r="8644" spans="2:43" ht="12.75">
      <c r="B8644" s="89"/>
      <c r="C8644" s="89"/>
      <c r="AP8644" s="89"/>
      <c r="AQ8644" s="89"/>
    </row>
    <row r="8645" spans="2:43" ht="12.75">
      <c r="B8645" s="89"/>
      <c r="C8645" s="89"/>
      <c r="AP8645" s="89"/>
      <c r="AQ8645" s="89"/>
    </row>
    <row r="8646" spans="2:43" ht="12.75">
      <c r="B8646" s="89"/>
      <c r="C8646" s="89"/>
      <c r="AP8646" s="89"/>
      <c r="AQ8646" s="89"/>
    </row>
    <row r="8647" spans="2:43" ht="12.75">
      <c r="B8647" s="89"/>
      <c r="C8647" s="89"/>
      <c r="AP8647" s="89"/>
      <c r="AQ8647" s="89"/>
    </row>
    <row r="8648" spans="2:43" ht="12.75">
      <c r="B8648" s="89"/>
      <c r="C8648" s="89"/>
      <c r="AP8648" s="89"/>
      <c r="AQ8648" s="89"/>
    </row>
    <row r="8649" spans="2:43" ht="12.75">
      <c r="B8649" s="89"/>
      <c r="C8649" s="89"/>
      <c r="AP8649" s="89"/>
      <c r="AQ8649" s="89"/>
    </row>
    <row r="8650" spans="2:43" ht="12.75">
      <c r="B8650" s="89"/>
      <c r="C8650" s="89"/>
      <c r="AP8650" s="89"/>
      <c r="AQ8650" s="89"/>
    </row>
    <row r="8651" spans="2:43" ht="12.75">
      <c r="B8651" s="89"/>
      <c r="C8651" s="89"/>
      <c r="AP8651" s="89"/>
      <c r="AQ8651" s="89"/>
    </row>
    <row r="8652" spans="2:43" ht="12.75">
      <c r="B8652" s="89"/>
      <c r="C8652" s="89"/>
      <c r="AP8652" s="89"/>
      <c r="AQ8652" s="89"/>
    </row>
    <row r="8653" spans="2:43" ht="12.75">
      <c r="B8653" s="89"/>
      <c r="C8653" s="89"/>
      <c r="AP8653" s="89"/>
      <c r="AQ8653" s="89"/>
    </row>
    <row r="8654" spans="2:43" ht="12.75">
      <c r="B8654" s="89"/>
      <c r="C8654" s="89"/>
      <c r="AP8654" s="89"/>
      <c r="AQ8654" s="89"/>
    </row>
    <row r="8655" spans="2:43" ht="12.75">
      <c r="B8655" s="89"/>
      <c r="C8655" s="89"/>
      <c r="AP8655" s="89"/>
      <c r="AQ8655" s="89"/>
    </row>
    <row r="8656" spans="2:43" ht="12.75">
      <c r="B8656" s="89"/>
      <c r="C8656" s="89"/>
      <c r="AP8656" s="89"/>
      <c r="AQ8656" s="89"/>
    </row>
    <row r="8657" spans="2:43" ht="12.75">
      <c r="B8657" s="89"/>
      <c r="C8657" s="89"/>
      <c r="AP8657" s="89"/>
      <c r="AQ8657" s="89"/>
    </row>
    <row r="8658" spans="2:43" ht="12.75">
      <c r="B8658" s="89"/>
      <c r="C8658" s="89"/>
      <c r="AP8658" s="89"/>
      <c r="AQ8658" s="89"/>
    </row>
    <row r="8659" spans="2:43" ht="12.75">
      <c r="B8659" s="89"/>
      <c r="C8659" s="89"/>
      <c r="AP8659" s="89"/>
      <c r="AQ8659" s="89"/>
    </row>
    <row r="8660" spans="2:43" ht="12.75">
      <c r="B8660" s="89"/>
      <c r="C8660" s="89"/>
      <c r="AP8660" s="89"/>
      <c r="AQ8660" s="89"/>
    </row>
    <row r="8661" spans="2:43" ht="12.75">
      <c r="B8661" s="89"/>
      <c r="C8661" s="89"/>
      <c r="AP8661" s="89"/>
      <c r="AQ8661" s="89"/>
    </row>
    <row r="8662" spans="2:43" ht="12.75">
      <c r="B8662" s="89"/>
      <c r="C8662" s="89"/>
      <c r="AP8662" s="89"/>
      <c r="AQ8662" s="89"/>
    </row>
    <row r="8663" spans="2:43" ht="12.75">
      <c r="B8663" s="89"/>
      <c r="C8663" s="89"/>
      <c r="AP8663" s="89"/>
      <c r="AQ8663" s="89"/>
    </row>
    <row r="8664" spans="2:43" ht="12.75">
      <c r="B8664" s="89"/>
      <c r="C8664" s="89"/>
      <c r="AP8664" s="89"/>
      <c r="AQ8664" s="89"/>
    </row>
    <row r="8665" spans="2:43" ht="12.75">
      <c r="B8665" s="89"/>
      <c r="C8665" s="89"/>
      <c r="AP8665" s="89"/>
      <c r="AQ8665" s="89"/>
    </row>
    <row r="8666" spans="2:43" ht="12.75">
      <c r="B8666" s="89"/>
      <c r="C8666" s="89"/>
      <c r="AP8666" s="89"/>
      <c r="AQ8666" s="89"/>
    </row>
    <row r="8667" spans="2:43" ht="12.75">
      <c r="B8667" s="89"/>
      <c r="C8667" s="89"/>
      <c r="AP8667" s="89"/>
      <c r="AQ8667" s="89"/>
    </row>
    <row r="8668" spans="2:43" ht="12.75">
      <c r="B8668" s="89"/>
      <c r="C8668" s="89"/>
      <c r="AP8668" s="89"/>
      <c r="AQ8668" s="89"/>
    </row>
    <row r="8669" spans="2:43" ht="12.75">
      <c r="B8669" s="89"/>
      <c r="C8669" s="89"/>
      <c r="AP8669" s="89"/>
      <c r="AQ8669" s="89"/>
    </row>
    <row r="8670" spans="2:43" ht="12.75">
      <c r="B8670" s="89"/>
      <c r="C8670" s="89"/>
      <c r="AP8670" s="89"/>
      <c r="AQ8670" s="89"/>
    </row>
    <row r="8671" spans="2:43" ht="12.75">
      <c r="B8671" s="89"/>
      <c r="C8671" s="89"/>
      <c r="AP8671" s="89"/>
      <c r="AQ8671" s="89"/>
    </row>
    <row r="8672" spans="2:43" ht="12.75">
      <c r="B8672" s="89"/>
      <c r="C8672" s="89"/>
      <c r="AP8672" s="89"/>
      <c r="AQ8672" s="89"/>
    </row>
    <row r="8673" spans="2:43" ht="12.75">
      <c r="B8673" s="89"/>
      <c r="C8673" s="89"/>
      <c r="AP8673" s="89"/>
      <c r="AQ8673" s="89"/>
    </row>
    <row r="8674" spans="2:43" ht="12.75">
      <c r="B8674" s="89"/>
      <c r="C8674" s="89"/>
      <c r="AP8674" s="89"/>
      <c r="AQ8674" s="89"/>
    </row>
    <row r="8675" spans="2:43" ht="12.75">
      <c r="B8675" s="89"/>
      <c r="C8675" s="89"/>
      <c r="AP8675" s="89"/>
      <c r="AQ8675" s="89"/>
    </row>
    <row r="8676" spans="2:43" ht="12.75">
      <c r="B8676" s="89"/>
      <c r="C8676" s="89"/>
      <c r="AP8676" s="89"/>
      <c r="AQ8676" s="89"/>
    </row>
    <row r="8677" spans="2:43" ht="12.75">
      <c r="B8677" s="89"/>
      <c r="C8677" s="89"/>
      <c r="AP8677" s="89"/>
      <c r="AQ8677" s="89"/>
    </row>
    <row r="8678" spans="2:43" ht="12.75">
      <c r="B8678" s="89"/>
      <c r="C8678" s="89"/>
      <c r="AP8678" s="89"/>
      <c r="AQ8678" s="89"/>
    </row>
    <row r="8679" spans="2:43" ht="12.75">
      <c r="B8679" s="89"/>
      <c r="C8679" s="89"/>
      <c r="AP8679" s="89"/>
      <c r="AQ8679" s="89"/>
    </row>
    <row r="8680" spans="2:43" ht="12.75">
      <c r="B8680" s="89"/>
      <c r="C8680" s="89"/>
      <c r="AP8680" s="89"/>
      <c r="AQ8680" s="89"/>
    </row>
    <row r="8681" spans="2:43" ht="12.75">
      <c r="B8681" s="89"/>
      <c r="C8681" s="89"/>
      <c r="AP8681" s="89"/>
      <c r="AQ8681" s="89"/>
    </row>
    <row r="8682" spans="2:43" ht="12.75">
      <c r="B8682" s="89"/>
      <c r="C8682" s="89"/>
      <c r="AP8682" s="89"/>
      <c r="AQ8682" s="89"/>
    </row>
    <row r="8683" spans="2:43" ht="12.75">
      <c r="B8683" s="89"/>
      <c r="C8683" s="89"/>
      <c r="AP8683" s="89"/>
      <c r="AQ8683" s="89"/>
    </row>
    <row r="8684" spans="2:43" ht="12.75">
      <c r="B8684" s="89"/>
      <c r="C8684" s="89"/>
      <c r="AP8684" s="89"/>
      <c r="AQ8684" s="89"/>
    </row>
    <row r="8685" spans="2:43" ht="12.75">
      <c r="B8685" s="89"/>
      <c r="C8685" s="89"/>
      <c r="AP8685" s="89"/>
      <c r="AQ8685" s="89"/>
    </row>
    <row r="8686" spans="2:43" ht="12.75">
      <c r="B8686" s="89"/>
      <c r="C8686" s="89"/>
      <c r="AP8686" s="89"/>
      <c r="AQ8686" s="89"/>
    </row>
    <row r="8687" spans="2:43" ht="12.75">
      <c r="B8687" s="89"/>
      <c r="C8687" s="89"/>
      <c r="AP8687" s="89"/>
      <c r="AQ8687" s="89"/>
    </row>
    <row r="8688" spans="2:43" ht="12.75">
      <c r="B8688" s="89"/>
      <c r="C8688" s="89"/>
      <c r="AP8688" s="89"/>
      <c r="AQ8688" s="89"/>
    </row>
    <row r="8689" spans="2:43" ht="12.75">
      <c r="B8689" s="89"/>
      <c r="C8689" s="89"/>
      <c r="AP8689" s="89"/>
      <c r="AQ8689" s="89"/>
    </row>
    <row r="8690" spans="2:43" ht="12.75">
      <c r="B8690" s="89"/>
      <c r="C8690" s="89"/>
      <c r="AP8690" s="89"/>
      <c r="AQ8690" s="89"/>
    </row>
    <row r="8691" spans="2:43" ht="12.75">
      <c r="B8691" s="89"/>
      <c r="C8691" s="89"/>
      <c r="AP8691" s="89"/>
      <c r="AQ8691" s="89"/>
    </row>
    <row r="8692" spans="2:43" ht="12.75">
      <c r="B8692" s="89"/>
      <c r="C8692" s="89"/>
      <c r="AP8692" s="89"/>
      <c r="AQ8692" s="89"/>
    </row>
    <row r="8693" spans="2:43" ht="12.75">
      <c r="B8693" s="89"/>
      <c r="C8693" s="89"/>
      <c r="AP8693" s="89"/>
      <c r="AQ8693" s="89"/>
    </row>
    <row r="8694" spans="2:43" ht="12.75">
      <c r="B8694" s="89"/>
      <c r="C8694" s="89"/>
      <c r="AP8694" s="89"/>
      <c r="AQ8694" s="89"/>
    </row>
    <row r="8695" spans="2:43" ht="12.75">
      <c r="B8695" s="89"/>
      <c r="C8695" s="89"/>
      <c r="AP8695" s="89"/>
      <c r="AQ8695" s="89"/>
    </row>
    <row r="8696" spans="2:43" ht="12.75">
      <c r="B8696" s="89"/>
      <c r="C8696" s="89"/>
      <c r="AP8696" s="89"/>
      <c r="AQ8696" s="89"/>
    </row>
    <row r="8697" spans="2:43" ht="12.75">
      <c r="B8697" s="89"/>
      <c r="C8697" s="89"/>
      <c r="AP8697" s="89"/>
      <c r="AQ8697" s="89"/>
    </row>
    <row r="8698" spans="2:43" ht="12.75">
      <c r="B8698" s="89"/>
      <c r="C8698" s="89"/>
      <c r="AP8698" s="89"/>
      <c r="AQ8698" s="89"/>
    </row>
    <row r="8699" spans="2:43" ht="12.75">
      <c r="B8699" s="89"/>
      <c r="C8699" s="89"/>
      <c r="AP8699" s="89"/>
      <c r="AQ8699" s="89"/>
    </row>
    <row r="8700" spans="2:43" ht="12.75">
      <c r="B8700" s="89"/>
      <c r="C8700" s="89"/>
      <c r="AP8700" s="89"/>
      <c r="AQ8700" s="89"/>
    </row>
    <row r="8701" spans="2:43" ht="12.75">
      <c r="B8701" s="89"/>
      <c r="C8701" s="89"/>
      <c r="AP8701" s="89"/>
      <c r="AQ8701" s="89"/>
    </row>
    <row r="8702" spans="2:43" ht="12.75">
      <c r="B8702" s="89"/>
      <c r="C8702" s="89"/>
      <c r="AP8702" s="89"/>
      <c r="AQ8702" s="89"/>
    </row>
    <row r="8703" spans="2:43" ht="12.75">
      <c r="B8703" s="89"/>
      <c r="C8703" s="89"/>
      <c r="AP8703" s="89"/>
      <c r="AQ8703" s="89"/>
    </row>
    <row r="8704" spans="2:43" ht="12.75">
      <c r="B8704" s="89"/>
      <c r="C8704" s="89"/>
      <c r="AP8704" s="89"/>
      <c r="AQ8704" s="89"/>
    </row>
    <row r="8705" spans="2:43" ht="12.75">
      <c r="B8705" s="89"/>
      <c r="C8705" s="89"/>
      <c r="AP8705" s="89"/>
      <c r="AQ8705" s="89"/>
    </row>
    <row r="8706" spans="2:43" ht="12.75">
      <c r="B8706" s="89"/>
      <c r="C8706" s="89"/>
      <c r="AP8706" s="89"/>
      <c r="AQ8706" s="89"/>
    </row>
    <row r="8707" spans="2:43" ht="12.75">
      <c r="B8707" s="89"/>
      <c r="C8707" s="89"/>
      <c r="AP8707" s="89"/>
      <c r="AQ8707" s="89"/>
    </row>
    <row r="8708" spans="2:43" ht="12.75">
      <c r="B8708" s="89"/>
      <c r="C8708" s="89"/>
      <c r="AP8708" s="89"/>
      <c r="AQ8708" s="89"/>
    </row>
    <row r="8709" spans="2:43" ht="12.75">
      <c r="B8709" s="89"/>
      <c r="C8709" s="89"/>
      <c r="AP8709" s="89"/>
      <c r="AQ8709" s="89"/>
    </row>
    <row r="8710" spans="2:43" ht="12.75">
      <c r="B8710" s="89"/>
      <c r="C8710" s="89"/>
      <c r="AP8710" s="89"/>
      <c r="AQ8710" s="89"/>
    </row>
    <row r="8711" spans="2:43" ht="12.75">
      <c r="B8711" s="89"/>
      <c r="C8711" s="89"/>
      <c r="AP8711" s="89"/>
      <c r="AQ8711" s="89"/>
    </row>
    <row r="8712" spans="2:43" ht="12.75">
      <c r="B8712" s="89"/>
      <c r="C8712" s="89"/>
      <c r="AP8712" s="89"/>
      <c r="AQ8712" s="89"/>
    </row>
    <row r="8713" spans="2:43" ht="12.75">
      <c r="B8713" s="89"/>
      <c r="C8713" s="89"/>
      <c r="AP8713" s="89"/>
      <c r="AQ8713" s="89"/>
    </row>
    <row r="8714" spans="2:43" ht="12.75">
      <c r="B8714" s="89"/>
      <c r="C8714" s="89"/>
      <c r="AP8714" s="89"/>
      <c r="AQ8714" s="89"/>
    </row>
    <row r="8715" spans="2:43" ht="12.75">
      <c r="B8715" s="89"/>
      <c r="C8715" s="89"/>
      <c r="AP8715" s="89"/>
      <c r="AQ8715" s="89"/>
    </row>
    <row r="8716" spans="2:43" ht="12.75">
      <c r="B8716" s="89"/>
      <c r="C8716" s="89"/>
      <c r="AP8716" s="89"/>
      <c r="AQ8716" s="89"/>
    </row>
    <row r="8717" spans="2:43" ht="12.75">
      <c r="B8717" s="89"/>
      <c r="C8717" s="89"/>
      <c r="AP8717" s="89"/>
      <c r="AQ8717" s="89"/>
    </row>
    <row r="8718" spans="2:43" ht="12.75">
      <c r="B8718" s="89"/>
      <c r="C8718" s="89"/>
      <c r="AP8718" s="89"/>
      <c r="AQ8718" s="89"/>
    </row>
    <row r="8719" spans="2:43" ht="12.75">
      <c r="B8719" s="89"/>
      <c r="C8719" s="89"/>
      <c r="AP8719" s="89"/>
      <c r="AQ8719" s="89"/>
    </row>
    <row r="8720" spans="2:43" ht="12.75">
      <c r="B8720" s="89"/>
      <c r="C8720" s="89"/>
      <c r="AP8720" s="89"/>
      <c r="AQ8720" s="89"/>
    </row>
    <row r="8721" spans="2:43" ht="12.75">
      <c r="B8721" s="89"/>
      <c r="C8721" s="89"/>
      <c r="AP8721" s="89"/>
      <c r="AQ8721" s="89"/>
    </row>
    <row r="8722" spans="2:43" ht="12.75">
      <c r="B8722" s="89"/>
      <c r="C8722" s="89"/>
      <c r="AP8722" s="89"/>
      <c r="AQ8722" s="89"/>
    </row>
    <row r="8723" spans="2:43" ht="12.75">
      <c r="B8723" s="89"/>
      <c r="C8723" s="89"/>
      <c r="AP8723" s="89"/>
      <c r="AQ8723" s="89"/>
    </row>
    <row r="8724" spans="2:43" ht="12.75">
      <c r="B8724" s="89"/>
      <c r="C8724" s="89"/>
      <c r="AP8724" s="89"/>
      <c r="AQ8724" s="89"/>
    </row>
    <row r="8725" spans="2:43" ht="12.75">
      <c r="B8725" s="89"/>
      <c r="C8725" s="89"/>
      <c r="AP8725" s="89"/>
      <c r="AQ8725" s="89"/>
    </row>
    <row r="8726" spans="2:43" ht="12.75">
      <c r="B8726" s="89"/>
      <c r="C8726" s="89"/>
      <c r="AP8726" s="89"/>
      <c r="AQ8726" s="89"/>
    </row>
    <row r="8727" spans="2:43" ht="12.75">
      <c r="B8727" s="89"/>
      <c r="C8727" s="89"/>
      <c r="AP8727" s="89"/>
      <c r="AQ8727" s="89"/>
    </row>
    <row r="8728" spans="2:43" ht="12.75">
      <c r="B8728" s="89"/>
      <c r="C8728" s="89"/>
      <c r="AP8728" s="89"/>
      <c r="AQ8728" s="89"/>
    </row>
    <row r="8729" spans="2:43" ht="12.75">
      <c r="B8729" s="89"/>
      <c r="C8729" s="89"/>
      <c r="AP8729" s="89"/>
      <c r="AQ8729" s="89"/>
    </row>
    <row r="8730" spans="2:43" ht="12.75">
      <c r="B8730" s="89"/>
      <c r="C8730" s="89"/>
      <c r="AP8730" s="89"/>
      <c r="AQ8730" s="89"/>
    </row>
    <row r="8731" spans="2:43" ht="12.75">
      <c r="B8731" s="89"/>
      <c r="C8731" s="89"/>
      <c r="AP8731" s="89"/>
      <c r="AQ8731" s="89"/>
    </row>
    <row r="8732" spans="2:43" ht="12.75">
      <c r="B8732" s="89"/>
      <c r="C8732" s="89"/>
      <c r="AP8732" s="89"/>
      <c r="AQ8732" s="89"/>
    </row>
    <row r="8733" spans="2:43" ht="12.75">
      <c r="B8733" s="89"/>
      <c r="C8733" s="89"/>
      <c r="AP8733" s="89"/>
      <c r="AQ8733" s="89"/>
    </row>
    <row r="8734" spans="2:43" ht="12.75">
      <c r="B8734" s="89"/>
      <c r="C8734" s="89"/>
      <c r="AP8734" s="89"/>
      <c r="AQ8734" s="89"/>
    </row>
    <row r="8735" spans="2:43" ht="12.75">
      <c r="B8735" s="89"/>
      <c r="C8735" s="89"/>
      <c r="AP8735" s="89"/>
      <c r="AQ8735" s="89"/>
    </row>
    <row r="8736" spans="2:43" ht="12.75">
      <c r="B8736" s="89"/>
      <c r="C8736" s="89"/>
      <c r="AP8736" s="89"/>
      <c r="AQ8736" s="89"/>
    </row>
    <row r="8737" spans="2:43" ht="12.75">
      <c r="B8737" s="89"/>
      <c r="C8737" s="89"/>
      <c r="AP8737" s="89"/>
      <c r="AQ8737" s="89"/>
    </row>
    <row r="8738" spans="2:43" ht="12.75">
      <c r="B8738" s="89"/>
      <c r="C8738" s="89"/>
      <c r="AP8738" s="89"/>
      <c r="AQ8738" s="89"/>
    </row>
    <row r="8739" spans="2:43" ht="12.75">
      <c r="B8739" s="89"/>
      <c r="C8739" s="89"/>
      <c r="AP8739" s="89"/>
      <c r="AQ8739" s="89"/>
    </row>
    <row r="8740" spans="2:43" ht="12.75">
      <c r="B8740" s="89"/>
      <c r="C8740" s="89"/>
      <c r="AP8740" s="89"/>
      <c r="AQ8740" s="89"/>
    </row>
    <row r="8741" spans="2:43" ht="12.75">
      <c r="B8741" s="89"/>
      <c r="C8741" s="89"/>
      <c r="AP8741" s="89"/>
      <c r="AQ8741" s="89"/>
    </row>
    <row r="8742" spans="2:43" ht="12.75">
      <c r="B8742" s="89"/>
      <c r="C8742" s="89"/>
      <c r="AP8742" s="89"/>
      <c r="AQ8742" s="89"/>
    </row>
    <row r="8743" spans="2:43" ht="12.75">
      <c r="B8743" s="89"/>
      <c r="C8743" s="89"/>
      <c r="AP8743" s="89"/>
      <c r="AQ8743" s="89"/>
    </row>
    <row r="8744" spans="2:43" ht="12.75">
      <c r="B8744" s="89"/>
      <c r="C8744" s="89"/>
      <c r="AP8744" s="89"/>
      <c r="AQ8744" s="89"/>
    </row>
    <row r="8745" spans="2:43" ht="12.75">
      <c r="B8745" s="89"/>
      <c r="C8745" s="89"/>
      <c r="AP8745" s="89"/>
      <c r="AQ8745" s="89"/>
    </row>
    <row r="8746" spans="2:43" ht="12.75">
      <c r="B8746" s="89"/>
      <c r="C8746" s="89"/>
      <c r="AP8746" s="89"/>
      <c r="AQ8746" s="89"/>
    </row>
    <row r="8747" spans="2:43" ht="12.75">
      <c r="B8747" s="89"/>
      <c r="C8747" s="89"/>
      <c r="AP8747" s="89"/>
      <c r="AQ8747" s="89"/>
    </row>
    <row r="8748" spans="2:43" ht="12.75">
      <c r="B8748" s="89"/>
      <c r="C8748" s="89"/>
      <c r="AP8748" s="89"/>
      <c r="AQ8748" s="89"/>
    </row>
    <row r="8749" spans="2:43" ht="12.75">
      <c r="B8749" s="89"/>
      <c r="C8749" s="89"/>
      <c r="AP8749" s="89"/>
      <c r="AQ8749" s="89"/>
    </row>
    <row r="8750" spans="2:43" ht="12.75">
      <c r="B8750" s="89"/>
      <c r="C8750" s="89"/>
      <c r="AP8750" s="89"/>
      <c r="AQ8750" s="89"/>
    </row>
    <row r="8751" spans="2:43" ht="12.75">
      <c r="B8751" s="89"/>
      <c r="C8751" s="89"/>
      <c r="AP8751" s="89"/>
      <c r="AQ8751" s="89"/>
    </row>
    <row r="8752" spans="2:43" ht="12.75">
      <c r="B8752" s="89"/>
      <c r="C8752" s="89"/>
      <c r="AP8752" s="89"/>
      <c r="AQ8752" s="89"/>
    </row>
    <row r="8753" spans="2:43" ht="12.75">
      <c r="B8753" s="89"/>
      <c r="C8753" s="89"/>
      <c r="AP8753" s="89"/>
      <c r="AQ8753" s="89"/>
    </row>
    <row r="8754" spans="2:43" ht="12.75">
      <c r="B8754" s="89"/>
      <c r="C8754" s="89"/>
      <c r="AP8754" s="89"/>
      <c r="AQ8754" s="89"/>
    </row>
    <row r="8755" spans="2:43" ht="12.75">
      <c r="B8755" s="89"/>
      <c r="C8755" s="89"/>
      <c r="AP8755" s="89"/>
      <c r="AQ8755" s="89"/>
    </row>
    <row r="8756" spans="2:43" ht="12.75">
      <c r="B8756" s="89"/>
      <c r="C8756" s="89"/>
      <c r="AP8756" s="89"/>
      <c r="AQ8756" s="89"/>
    </row>
    <row r="8757" spans="2:43" ht="12.75">
      <c r="B8757" s="89"/>
      <c r="C8757" s="89"/>
      <c r="AP8757" s="89"/>
      <c r="AQ8757" s="89"/>
    </row>
    <row r="8758" spans="2:43" ht="12.75">
      <c r="B8758" s="89"/>
      <c r="C8758" s="89"/>
      <c r="AP8758" s="89"/>
      <c r="AQ8758" s="89"/>
    </row>
    <row r="8759" spans="2:43" ht="12.75">
      <c r="B8759" s="89"/>
      <c r="C8759" s="89"/>
      <c r="AP8759" s="89"/>
      <c r="AQ8759" s="89"/>
    </row>
    <row r="8760" spans="2:43" ht="12.75">
      <c r="B8760" s="89"/>
      <c r="C8760" s="89"/>
      <c r="AP8760" s="89"/>
      <c r="AQ8760" s="89"/>
    </row>
    <row r="8761" spans="2:43" ht="12.75">
      <c r="B8761" s="89"/>
      <c r="C8761" s="89"/>
      <c r="AP8761" s="89"/>
      <c r="AQ8761" s="89"/>
    </row>
    <row r="8762" spans="2:43" ht="12.75">
      <c r="B8762" s="89"/>
      <c r="C8762" s="89"/>
      <c r="AP8762" s="89"/>
      <c r="AQ8762" s="89"/>
    </row>
    <row r="8763" spans="2:43" ht="12.75">
      <c r="B8763" s="89"/>
      <c r="C8763" s="89"/>
      <c r="AP8763" s="89"/>
      <c r="AQ8763" s="89"/>
    </row>
    <row r="8764" spans="2:43" ht="12.75">
      <c r="B8764" s="89"/>
      <c r="C8764" s="89"/>
      <c r="AP8764" s="89"/>
      <c r="AQ8764" s="89"/>
    </row>
    <row r="8765" spans="2:43" ht="12.75">
      <c r="B8765" s="89"/>
      <c r="C8765" s="89"/>
      <c r="AP8765" s="89"/>
      <c r="AQ8765" s="89"/>
    </row>
    <row r="8766" spans="2:43" ht="12.75">
      <c r="B8766" s="89"/>
      <c r="C8766" s="89"/>
      <c r="AP8766" s="89"/>
      <c r="AQ8766" s="89"/>
    </row>
    <row r="8767" spans="2:43" ht="12.75">
      <c r="B8767" s="89"/>
      <c r="C8767" s="89"/>
      <c r="AP8767" s="89"/>
      <c r="AQ8767" s="89"/>
    </row>
    <row r="8768" spans="2:43" ht="12.75">
      <c r="B8768" s="89"/>
      <c r="C8768" s="89"/>
      <c r="AP8768" s="89"/>
      <c r="AQ8768" s="89"/>
    </row>
    <row r="8769" spans="2:43" ht="12.75">
      <c r="B8769" s="89"/>
      <c r="C8769" s="89"/>
      <c r="AP8769" s="89"/>
      <c r="AQ8769" s="89"/>
    </row>
    <row r="8770" spans="2:43" ht="12.75">
      <c r="B8770" s="89"/>
      <c r="C8770" s="89"/>
      <c r="AP8770" s="89"/>
      <c r="AQ8770" s="89"/>
    </row>
    <row r="8771" spans="2:43" ht="12.75">
      <c r="B8771" s="89"/>
      <c r="C8771" s="89"/>
      <c r="AP8771" s="89"/>
      <c r="AQ8771" s="89"/>
    </row>
    <row r="8772" spans="2:43" ht="12.75">
      <c r="B8772" s="89"/>
      <c r="C8772" s="89"/>
      <c r="AP8772" s="89"/>
      <c r="AQ8772" s="89"/>
    </row>
    <row r="8773" spans="2:43" ht="12.75">
      <c r="B8773" s="89"/>
      <c r="C8773" s="89"/>
      <c r="AP8773" s="89"/>
      <c r="AQ8773" s="89"/>
    </row>
    <row r="8774" spans="2:43" ht="12.75">
      <c r="B8774" s="89"/>
      <c r="C8774" s="89"/>
      <c r="AP8774" s="89"/>
      <c r="AQ8774" s="89"/>
    </row>
    <row r="8775" spans="2:43" ht="12.75">
      <c r="B8775" s="89"/>
      <c r="C8775" s="89"/>
      <c r="AP8775" s="89"/>
      <c r="AQ8775" s="89"/>
    </row>
    <row r="8776" spans="2:43" ht="12.75">
      <c r="B8776" s="89"/>
      <c r="C8776" s="89"/>
      <c r="AP8776" s="89"/>
      <c r="AQ8776" s="89"/>
    </row>
    <row r="8777" spans="2:43" ht="12.75">
      <c r="B8777" s="89"/>
      <c r="C8777" s="89"/>
      <c r="AP8777" s="89"/>
      <c r="AQ8777" s="89"/>
    </row>
    <row r="8778" spans="2:43" ht="12.75">
      <c r="B8778" s="89"/>
      <c r="C8778" s="89"/>
      <c r="AP8778" s="89"/>
      <c r="AQ8778" s="89"/>
    </row>
    <row r="8779" spans="2:43" ht="12.75">
      <c r="B8779" s="89"/>
      <c r="C8779" s="89"/>
      <c r="AP8779" s="89"/>
      <c r="AQ8779" s="89"/>
    </row>
    <row r="8780" spans="2:43" ht="12.75">
      <c r="B8780" s="89"/>
      <c r="C8780" s="89"/>
      <c r="AP8780" s="89"/>
      <c r="AQ8780" s="89"/>
    </row>
    <row r="8781" spans="2:43" ht="12.75">
      <c r="B8781" s="89"/>
      <c r="C8781" s="89"/>
      <c r="AP8781" s="89"/>
      <c r="AQ8781" s="89"/>
    </row>
    <row r="8782" spans="2:43" ht="12.75">
      <c r="B8782" s="89"/>
      <c r="C8782" s="89"/>
      <c r="AP8782" s="89"/>
      <c r="AQ8782" s="89"/>
    </row>
    <row r="8783" spans="2:43" ht="12.75">
      <c r="B8783" s="89"/>
      <c r="C8783" s="89"/>
      <c r="AP8783" s="89"/>
      <c r="AQ8783" s="89"/>
    </row>
    <row r="8784" spans="2:43" ht="12.75">
      <c r="B8784" s="89"/>
      <c r="C8784" s="89"/>
      <c r="AP8784" s="89"/>
      <c r="AQ8784" s="89"/>
    </row>
    <row r="8785" spans="2:43" ht="12.75">
      <c r="B8785" s="89"/>
      <c r="C8785" s="89"/>
      <c r="AP8785" s="89"/>
      <c r="AQ8785" s="89"/>
    </row>
    <row r="8786" spans="2:43" ht="12.75">
      <c r="B8786" s="89"/>
      <c r="C8786" s="89"/>
      <c r="AP8786" s="89"/>
      <c r="AQ8786" s="89"/>
    </row>
    <row r="8787" spans="2:43" ht="12.75">
      <c r="B8787" s="89"/>
      <c r="C8787" s="89"/>
      <c r="AP8787" s="89"/>
      <c r="AQ8787" s="89"/>
    </row>
    <row r="8788" spans="2:43" ht="12.75">
      <c r="B8788" s="89"/>
      <c r="C8788" s="89"/>
      <c r="AP8788" s="89"/>
      <c r="AQ8788" s="89"/>
    </row>
    <row r="8789" spans="2:43" ht="12.75">
      <c r="B8789" s="89"/>
      <c r="C8789" s="89"/>
      <c r="AP8789" s="89"/>
      <c r="AQ8789" s="89"/>
    </row>
    <row r="8790" spans="2:43" ht="12.75">
      <c r="B8790" s="89"/>
      <c r="C8790" s="89"/>
      <c r="AP8790" s="89"/>
      <c r="AQ8790" s="89"/>
    </row>
    <row r="8791" spans="2:43" ht="12.75">
      <c r="B8791" s="89"/>
      <c r="C8791" s="89"/>
      <c r="AP8791" s="89"/>
      <c r="AQ8791" s="89"/>
    </row>
    <row r="8792" spans="2:43" ht="12.75">
      <c r="B8792" s="89"/>
      <c r="C8792" s="89"/>
      <c r="AP8792" s="89"/>
      <c r="AQ8792" s="89"/>
    </row>
    <row r="8793" spans="2:43" ht="12.75">
      <c r="B8793" s="89"/>
      <c r="C8793" s="89"/>
      <c r="AP8793" s="89"/>
      <c r="AQ8793" s="89"/>
    </row>
    <row r="8794" spans="2:43" ht="12.75">
      <c r="B8794" s="89"/>
      <c r="C8794" s="89"/>
      <c r="AP8794" s="89"/>
      <c r="AQ8794" s="89"/>
    </row>
    <row r="8795" spans="2:43" ht="12.75">
      <c r="B8795" s="89"/>
      <c r="C8795" s="89"/>
      <c r="AP8795" s="89"/>
      <c r="AQ8795" s="89"/>
    </row>
    <row r="8796" spans="2:43" ht="12.75">
      <c r="B8796" s="89"/>
      <c r="C8796" s="89"/>
      <c r="AP8796" s="89"/>
      <c r="AQ8796" s="89"/>
    </row>
    <row r="8797" spans="2:43" ht="12.75">
      <c r="B8797" s="89"/>
      <c r="C8797" s="89"/>
      <c r="AP8797" s="89"/>
      <c r="AQ8797" s="89"/>
    </row>
    <row r="8798" spans="2:43" ht="12.75">
      <c r="B8798" s="89"/>
      <c r="C8798" s="89"/>
      <c r="AP8798" s="89"/>
      <c r="AQ8798" s="89"/>
    </row>
    <row r="8799" spans="2:43" ht="12.75">
      <c r="B8799" s="89"/>
      <c r="C8799" s="89"/>
      <c r="AP8799" s="89"/>
      <c r="AQ8799" s="89"/>
    </row>
    <row r="8800" spans="2:43" ht="12.75">
      <c r="B8800" s="89"/>
      <c r="C8800" s="89"/>
      <c r="AP8800" s="89"/>
      <c r="AQ8800" s="89"/>
    </row>
    <row r="8801" spans="2:43" ht="12.75">
      <c r="B8801" s="89"/>
      <c r="C8801" s="89"/>
      <c r="AP8801" s="89"/>
      <c r="AQ8801" s="89"/>
    </row>
    <row r="8802" spans="2:43" ht="12.75">
      <c r="B8802" s="89"/>
      <c r="C8802" s="89"/>
      <c r="AP8802" s="89"/>
      <c r="AQ8802" s="89"/>
    </row>
    <row r="8803" spans="2:43" ht="12.75">
      <c r="B8803" s="89"/>
      <c r="C8803" s="89"/>
      <c r="AP8803" s="89"/>
      <c r="AQ8803" s="89"/>
    </row>
    <row r="8804" spans="2:43" ht="12.75">
      <c r="B8804" s="89"/>
      <c r="C8804" s="89"/>
      <c r="AP8804" s="89"/>
      <c r="AQ8804" s="89"/>
    </row>
    <row r="8805" spans="2:43" ht="12.75">
      <c r="B8805" s="89"/>
      <c r="C8805" s="89"/>
      <c r="AP8805" s="89"/>
      <c r="AQ8805" s="89"/>
    </row>
    <row r="8806" spans="2:43" ht="12.75">
      <c r="B8806" s="89"/>
      <c r="C8806" s="89"/>
      <c r="AP8806" s="89"/>
      <c r="AQ8806" s="89"/>
    </row>
    <row r="8807" spans="2:43" ht="12.75">
      <c r="B8807" s="89"/>
      <c r="C8807" s="89"/>
      <c r="AP8807" s="89"/>
      <c r="AQ8807" s="89"/>
    </row>
    <row r="8808" spans="2:43" ht="12.75">
      <c r="B8808" s="89"/>
      <c r="C8808" s="89"/>
      <c r="AP8808" s="89"/>
      <c r="AQ8808" s="89"/>
    </row>
    <row r="8809" spans="2:43" ht="12.75">
      <c r="B8809" s="89"/>
      <c r="C8809" s="89"/>
      <c r="AP8809" s="89"/>
      <c r="AQ8809" s="89"/>
    </row>
    <row r="8810" spans="2:43" ht="12.75">
      <c r="B8810" s="89"/>
      <c r="C8810" s="89"/>
      <c r="AP8810" s="89"/>
      <c r="AQ8810" s="89"/>
    </row>
    <row r="8811" spans="2:43" ht="12.75">
      <c r="B8811" s="89"/>
      <c r="C8811" s="89"/>
      <c r="AP8811" s="89"/>
      <c r="AQ8811" s="89"/>
    </row>
    <row r="8812" spans="2:43" ht="12.75">
      <c r="B8812" s="89"/>
      <c r="C8812" s="89"/>
      <c r="AP8812" s="89"/>
      <c r="AQ8812" s="89"/>
    </row>
    <row r="8813" spans="2:43" ht="12.75">
      <c r="B8813" s="89"/>
      <c r="C8813" s="89"/>
      <c r="AP8813" s="89"/>
      <c r="AQ8813" s="89"/>
    </row>
    <row r="8814" spans="2:43" ht="12.75">
      <c r="B8814" s="89"/>
      <c r="C8814" s="89"/>
      <c r="AP8814" s="89"/>
      <c r="AQ8814" s="89"/>
    </row>
    <row r="8815" spans="2:43" ht="12.75">
      <c r="B8815" s="89"/>
      <c r="C8815" s="89"/>
      <c r="AP8815" s="89"/>
      <c r="AQ8815" s="89"/>
    </row>
    <row r="8816" spans="2:43" ht="12.75">
      <c r="B8816" s="89"/>
      <c r="C8816" s="89"/>
      <c r="AP8816" s="89"/>
      <c r="AQ8816" s="89"/>
    </row>
    <row r="8817" spans="2:43" ht="12.75">
      <c r="B8817" s="89"/>
      <c r="C8817" s="89"/>
      <c r="AP8817" s="89"/>
      <c r="AQ8817" s="89"/>
    </row>
    <row r="8818" spans="2:43" ht="12.75">
      <c r="B8818" s="89"/>
      <c r="C8818" s="89"/>
      <c r="AP8818" s="89"/>
      <c r="AQ8818" s="89"/>
    </row>
    <row r="8819" spans="2:43" ht="12.75">
      <c r="B8819" s="89"/>
      <c r="C8819" s="89"/>
      <c r="AP8819" s="89"/>
      <c r="AQ8819" s="89"/>
    </row>
    <row r="8820" spans="2:43" ht="12.75">
      <c r="B8820" s="89"/>
      <c r="C8820" s="89"/>
      <c r="AP8820" s="89"/>
      <c r="AQ8820" s="89"/>
    </row>
    <row r="8821" spans="2:43" ht="12.75">
      <c r="B8821" s="89"/>
      <c r="C8821" s="89"/>
      <c r="AP8821" s="89"/>
      <c r="AQ8821" s="89"/>
    </row>
    <row r="8822" spans="2:43" ht="12.75">
      <c r="B8822" s="89"/>
      <c r="C8822" s="89"/>
      <c r="AP8822" s="89"/>
      <c r="AQ8822" s="89"/>
    </row>
    <row r="8823" spans="2:43" ht="12.75">
      <c r="B8823" s="89"/>
      <c r="C8823" s="89"/>
      <c r="AP8823" s="89"/>
      <c r="AQ8823" s="89"/>
    </row>
    <row r="8824" spans="2:43" ht="12.75">
      <c r="B8824" s="89"/>
      <c r="C8824" s="89"/>
      <c r="AP8824" s="89"/>
      <c r="AQ8824" s="89"/>
    </row>
    <row r="8825" spans="2:43" ht="12.75">
      <c r="B8825" s="89"/>
      <c r="C8825" s="89"/>
      <c r="AP8825" s="89"/>
      <c r="AQ8825" s="89"/>
    </row>
    <row r="8826" spans="2:43" ht="12.75">
      <c r="B8826" s="89"/>
      <c r="C8826" s="89"/>
      <c r="AP8826" s="89"/>
      <c r="AQ8826" s="89"/>
    </row>
    <row r="8827" spans="2:43" ht="12.75">
      <c r="B8827" s="89"/>
      <c r="C8827" s="89"/>
      <c r="AP8827" s="89"/>
      <c r="AQ8827" s="89"/>
    </row>
    <row r="8828" spans="2:43" ht="12.75">
      <c r="B8828" s="89"/>
      <c r="C8828" s="89"/>
      <c r="AP8828" s="89"/>
      <c r="AQ8828" s="89"/>
    </row>
    <row r="8829" spans="2:43" ht="12.75">
      <c r="B8829" s="89"/>
      <c r="C8829" s="89"/>
      <c r="AP8829" s="89"/>
      <c r="AQ8829" s="89"/>
    </row>
    <row r="8830" spans="2:43" ht="12.75">
      <c r="B8830" s="89"/>
      <c r="C8830" s="89"/>
      <c r="AP8830" s="89"/>
      <c r="AQ8830" s="89"/>
    </row>
    <row r="8831" spans="2:43" ht="12.75">
      <c r="B8831" s="89"/>
      <c r="C8831" s="89"/>
      <c r="AP8831" s="89"/>
      <c r="AQ8831" s="89"/>
    </row>
    <row r="8832" spans="2:43" ht="12.75">
      <c r="B8832" s="89"/>
      <c r="C8832" s="89"/>
      <c r="AP8832" s="89"/>
      <c r="AQ8832" s="89"/>
    </row>
    <row r="8833" spans="2:43" ht="12.75">
      <c r="B8833" s="89"/>
      <c r="C8833" s="89"/>
      <c r="AP8833" s="89"/>
      <c r="AQ8833" s="89"/>
    </row>
    <row r="8834" spans="2:43" ht="12.75">
      <c r="B8834" s="89"/>
      <c r="C8834" s="89"/>
      <c r="AP8834" s="89"/>
      <c r="AQ8834" s="89"/>
    </row>
    <row r="8835" spans="2:43" ht="12.75">
      <c r="B8835" s="89"/>
      <c r="C8835" s="89"/>
      <c r="AP8835" s="89"/>
      <c r="AQ8835" s="89"/>
    </row>
    <row r="8836" spans="2:43" ht="12.75">
      <c r="B8836" s="89"/>
      <c r="C8836" s="89"/>
      <c r="AP8836" s="89"/>
      <c r="AQ8836" s="89"/>
    </row>
    <row r="8837" spans="2:43" ht="12.75">
      <c r="B8837" s="89"/>
      <c r="C8837" s="89"/>
      <c r="AP8837" s="89"/>
      <c r="AQ8837" s="89"/>
    </row>
    <row r="8838" spans="2:43" ht="12.75">
      <c r="B8838" s="89"/>
      <c r="C8838" s="89"/>
      <c r="AP8838" s="89"/>
      <c r="AQ8838" s="89"/>
    </row>
    <row r="8839" spans="2:43" ht="12.75">
      <c r="B8839" s="89"/>
      <c r="C8839" s="89"/>
      <c r="AP8839" s="89"/>
      <c r="AQ8839" s="89"/>
    </row>
    <row r="8840" spans="2:43" ht="12.75">
      <c r="B8840" s="89"/>
      <c r="C8840" s="89"/>
      <c r="AP8840" s="89"/>
      <c r="AQ8840" s="89"/>
    </row>
    <row r="8841" spans="2:43" ht="12.75">
      <c r="B8841" s="89"/>
      <c r="C8841" s="89"/>
      <c r="AP8841" s="89"/>
      <c r="AQ8841" s="89"/>
    </row>
    <row r="8842" spans="2:43" ht="12.75">
      <c r="B8842" s="89"/>
      <c r="C8842" s="89"/>
      <c r="AP8842" s="89"/>
      <c r="AQ8842" s="89"/>
    </row>
    <row r="8843" spans="2:43" ht="12.75">
      <c r="B8843" s="89"/>
      <c r="C8843" s="89"/>
      <c r="AP8843" s="89"/>
      <c r="AQ8843" s="89"/>
    </row>
    <row r="8844" spans="2:43" ht="12.75">
      <c r="B8844" s="89"/>
      <c r="C8844" s="89"/>
      <c r="AP8844" s="89"/>
      <c r="AQ8844" s="89"/>
    </row>
    <row r="8845" spans="2:43" ht="12.75">
      <c r="B8845" s="89"/>
      <c r="C8845" s="89"/>
      <c r="AP8845" s="89"/>
      <c r="AQ8845" s="89"/>
    </row>
    <row r="8846" spans="2:43" ht="12.75">
      <c r="B8846" s="89"/>
      <c r="C8846" s="89"/>
      <c r="AP8846" s="89"/>
      <c r="AQ8846" s="89"/>
    </row>
    <row r="8847" spans="2:43" ht="12.75">
      <c r="B8847" s="89"/>
      <c r="C8847" s="89"/>
      <c r="AP8847" s="89"/>
      <c r="AQ8847" s="89"/>
    </row>
    <row r="8848" spans="2:43" ht="12.75">
      <c r="B8848" s="89"/>
      <c r="C8848" s="89"/>
      <c r="AP8848" s="89"/>
      <c r="AQ8848" s="89"/>
    </row>
    <row r="8849" spans="2:43" ht="12.75">
      <c r="B8849" s="89"/>
      <c r="C8849" s="89"/>
      <c r="AP8849" s="89"/>
      <c r="AQ8849" s="89"/>
    </row>
    <row r="8850" spans="2:43" ht="12.75">
      <c r="B8850" s="89"/>
      <c r="C8850" s="89"/>
      <c r="AP8850" s="89"/>
      <c r="AQ8850" s="89"/>
    </row>
    <row r="8851" spans="2:43" ht="12.75">
      <c r="B8851" s="89"/>
      <c r="C8851" s="89"/>
      <c r="AP8851" s="89"/>
      <c r="AQ8851" s="89"/>
    </row>
    <row r="8852" spans="2:43" ht="12.75">
      <c r="B8852" s="89"/>
      <c r="C8852" s="89"/>
      <c r="AP8852" s="89"/>
      <c r="AQ8852" s="89"/>
    </row>
    <row r="8853" spans="2:43" ht="12.75">
      <c r="B8853" s="89"/>
      <c r="C8853" s="89"/>
      <c r="AP8853" s="89"/>
      <c r="AQ8853" s="89"/>
    </row>
    <row r="8854" spans="2:43" ht="12.75">
      <c r="B8854" s="89"/>
      <c r="C8854" s="89"/>
      <c r="AP8854" s="89"/>
      <c r="AQ8854" s="89"/>
    </row>
    <row r="8855" spans="2:43" ht="12.75">
      <c r="B8855" s="89"/>
      <c r="C8855" s="89"/>
      <c r="AP8855" s="89"/>
      <c r="AQ8855" s="89"/>
    </row>
    <row r="8856" spans="2:43" ht="12.75">
      <c r="B8856" s="89"/>
      <c r="C8856" s="89"/>
      <c r="AP8856" s="89"/>
      <c r="AQ8856" s="89"/>
    </row>
    <row r="8857" spans="2:43" ht="12.75">
      <c r="B8857" s="89"/>
      <c r="C8857" s="89"/>
      <c r="AP8857" s="89"/>
      <c r="AQ8857" s="89"/>
    </row>
    <row r="8858" spans="2:43" ht="12.75">
      <c r="B8858" s="89"/>
      <c r="C8858" s="89"/>
      <c r="AP8858" s="89"/>
      <c r="AQ8858" s="89"/>
    </row>
    <row r="8859" spans="2:43" ht="12.75">
      <c r="B8859" s="89"/>
      <c r="C8859" s="89"/>
      <c r="AP8859" s="89"/>
      <c r="AQ8859" s="89"/>
    </row>
    <row r="8860" spans="2:43" ht="12.75">
      <c r="B8860" s="89"/>
      <c r="C8860" s="89"/>
      <c r="AP8860" s="89"/>
      <c r="AQ8860" s="89"/>
    </row>
    <row r="8861" spans="2:43" ht="12.75">
      <c r="B8861" s="89"/>
      <c r="C8861" s="89"/>
      <c r="AP8861" s="89"/>
      <c r="AQ8861" s="89"/>
    </row>
    <row r="8862" spans="2:43" ht="12.75">
      <c r="B8862" s="89"/>
      <c r="C8862" s="89"/>
      <c r="AP8862" s="89"/>
      <c r="AQ8862" s="89"/>
    </row>
    <row r="8863" spans="2:43" ht="12.75">
      <c r="B8863" s="89"/>
      <c r="C8863" s="89"/>
      <c r="AP8863" s="89"/>
      <c r="AQ8863" s="89"/>
    </row>
    <row r="8864" spans="2:43" ht="12.75">
      <c r="B8864" s="89"/>
      <c r="C8864" s="89"/>
      <c r="AP8864" s="89"/>
      <c r="AQ8864" s="89"/>
    </row>
    <row r="8865" spans="2:43" ht="12.75">
      <c r="B8865" s="89"/>
      <c r="C8865" s="89"/>
      <c r="AP8865" s="89"/>
      <c r="AQ8865" s="89"/>
    </row>
    <row r="8866" spans="2:43" ht="12.75">
      <c r="B8866" s="89"/>
      <c r="C8866" s="89"/>
      <c r="AP8866" s="89"/>
      <c r="AQ8866" s="89"/>
    </row>
    <row r="8867" spans="2:43" ht="12.75">
      <c r="B8867" s="89"/>
      <c r="C8867" s="89"/>
      <c r="AP8867" s="89"/>
      <c r="AQ8867" s="89"/>
    </row>
    <row r="8868" spans="2:43" ht="12.75">
      <c r="B8868" s="89"/>
      <c r="C8868" s="89"/>
      <c r="AP8868" s="89"/>
      <c r="AQ8868" s="89"/>
    </row>
    <row r="8869" spans="2:43" ht="12.75">
      <c r="B8869" s="89"/>
      <c r="C8869" s="89"/>
      <c r="AP8869" s="89"/>
      <c r="AQ8869" s="89"/>
    </row>
    <row r="8870" spans="2:43" ht="12.75">
      <c r="B8870" s="89"/>
      <c r="C8870" s="89"/>
      <c r="AP8870" s="89"/>
      <c r="AQ8870" s="89"/>
    </row>
    <row r="8871" spans="2:43" ht="12.75">
      <c r="B8871" s="89"/>
      <c r="C8871" s="89"/>
      <c r="AP8871" s="89"/>
      <c r="AQ8871" s="89"/>
    </row>
    <row r="8872" spans="2:43" ht="12.75">
      <c r="B8872" s="89"/>
      <c r="C8872" s="89"/>
      <c r="AP8872" s="89"/>
      <c r="AQ8872" s="89"/>
    </row>
    <row r="8873" spans="2:43" ht="12.75">
      <c r="B8873" s="89"/>
      <c r="C8873" s="89"/>
      <c r="AP8873" s="89"/>
      <c r="AQ8873" s="89"/>
    </row>
    <row r="8874" spans="2:43" ht="12.75">
      <c r="B8874" s="89"/>
      <c r="C8874" s="89"/>
      <c r="AP8874" s="89"/>
      <c r="AQ8874" s="89"/>
    </row>
    <row r="8875" spans="2:43" ht="12.75">
      <c r="B8875" s="89"/>
      <c r="C8875" s="89"/>
      <c r="AP8875" s="89"/>
      <c r="AQ8875" s="89"/>
    </row>
    <row r="8876" spans="2:43" ht="12.75">
      <c r="B8876" s="89"/>
      <c r="C8876" s="89"/>
      <c r="AP8876" s="89"/>
      <c r="AQ8876" s="89"/>
    </row>
    <row r="8877" spans="2:43" ht="12.75">
      <c r="B8877" s="89"/>
      <c r="C8877" s="89"/>
      <c r="AP8877" s="89"/>
      <c r="AQ8877" s="89"/>
    </row>
    <row r="8878" spans="2:43" ht="12.75">
      <c r="B8878" s="89"/>
      <c r="C8878" s="89"/>
      <c r="AP8878" s="89"/>
      <c r="AQ8878" s="89"/>
    </row>
    <row r="8879" spans="2:43" ht="12.75">
      <c r="B8879" s="89"/>
      <c r="C8879" s="89"/>
      <c r="AP8879" s="89"/>
      <c r="AQ8879" s="89"/>
    </row>
    <row r="8880" spans="2:43" ht="12.75">
      <c r="B8880" s="89"/>
      <c r="C8880" s="89"/>
      <c r="AP8880" s="89"/>
      <c r="AQ8880" s="89"/>
    </row>
    <row r="8881" spans="2:43" ht="12.75">
      <c r="B8881" s="89"/>
      <c r="C8881" s="89"/>
      <c r="AP8881" s="89"/>
      <c r="AQ8881" s="89"/>
    </row>
    <row r="8882" spans="2:43" ht="12.75">
      <c r="B8882" s="89"/>
      <c r="C8882" s="89"/>
      <c r="AP8882" s="89"/>
      <c r="AQ8882" s="89"/>
    </row>
    <row r="8883" spans="2:43" ht="12.75">
      <c r="B8883" s="89"/>
      <c r="C8883" s="89"/>
      <c r="AP8883" s="89"/>
      <c r="AQ8883" s="89"/>
    </row>
    <row r="8884" spans="2:43" ht="12.75">
      <c r="B8884" s="89"/>
      <c r="C8884" s="89"/>
      <c r="AP8884" s="89"/>
      <c r="AQ8884" s="89"/>
    </row>
    <row r="8885" spans="2:43" ht="12.75">
      <c r="B8885" s="89"/>
      <c r="C8885" s="89"/>
      <c r="AP8885" s="89"/>
      <c r="AQ8885" s="89"/>
    </row>
    <row r="8886" spans="2:43" ht="12.75">
      <c r="B8886" s="89"/>
      <c r="C8886" s="89"/>
      <c r="AP8886" s="89"/>
      <c r="AQ8886" s="89"/>
    </row>
    <row r="8887" spans="2:43" ht="12.75">
      <c r="B8887" s="89"/>
      <c r="C8887" s="89"/>
      <c r="AP8887" s="89"/>
      <c r="AQ8887" s="89"/>
    </row>
    <row r="8888" spans="2:43" ht="12.75">
      <c r="B8888" s="89"/>
      <c r="C8888" s="89"/>
      <c r="AP8888" s="89"/>
      <c r="AQ8888" s="89"/>
    </row>
    <row r="8889" spans="2:43" ht="12.75">
      <c r="B8889" s="89"/>
      <c r="C8889" s="89"/>
      <c r="AP8889" s="89"/>
      <c r="AQ8889" s="89"/>
    </row>
    <row r="8890" spans="2:43" ht="12.75">
      <c r="B8890" s="89"/>
      <c r="C8890" s="89"/>
      <c r="AP8890" s="89"/>
      <c r="AQ8890" s="89"/>
    </row>
    <row r="8891" spans="2:43" ht="12.75">
      <c r="B8891" s="89"/>
      <c r="C8891" s="89"/>
      <c r="AP8891" s="89"/>
      <c r="AQ8891" s="89"/>
    </row>
    <row r="8892" spans="2:43" ht="12.75">
      <c r="B8892" s="89"/>
      <c r="C8892" s="89"/>
      <c r="AP8892" s="89"/>
      <c r="AQ8892" s="89"/>
    </row>
    <row r="8893" spans="2:43" ht="12.75">
      <c r="B8893" s="89"/>
      <c r="C8893" s="89"/>
      <c r="AP8893" s="89"/>
      <c r="AQ8893" s="89"/>
    </row>
    <row r="8894" spans="2:43" ht="12.75">
      <c r="B8894" s="89"/>
      <c r="C8894" s="89"/>
      <c r="AP8894" s="89"/>
      <c r="AQ8894" s="89"/>
    </row>
    <row r="8895" spans="2:43" ht="12.75">
      <c r="B8895" s="89"/>
      <c r="C8895" s="89"/>
      <c r="AP8895" s="89"/>
      <c r="AQ8895" s="89"/>
    </row>
    <row r="8896" spans="2:43" ht="12.75">
      <c r="B8896" s="89"/>
      <c r="C8896" s="89"/>
      <c r="AP8896" s="89"/>
      <c r="AQ8896" s="89"/>
    </row>
    <row r="8897" spans="2:43" ht="12.75">
      <c r="B8897" s="89"/>
      <c r="C8897" s="89"/>
      <c r="AP8897" s="89"/>
      <c r="AQ8897" s="89"/>
    </row>
    <row r="8898" spans="2:43" ht="12.75">
      <c r="B8898" s="89"/>
      <c r="C8898" s="89"/>
      <c r="AP8898" s="89"/>
      <c r="AQ8898" s="89"/>
    </row>
    <row r="8899" spans="2:43" ht="12.75">
      <c r="B8899" s="89"/>
      <c r="C8899" s="89"/>
      <c r="AP8899" s="89"/>
      <c r="AQ8899" s="89"/>
    </row>
    <row r="8900" spans="2:43" ht="12.75">
      <c r="B8900" s="89"/>
      <c r="C8900" s="89"/>
      <c r="AP8900" s="89"/>
      <c r="AQ8900" s="89"/>
    </row>
    <row r="8901" spans="2:43" ht="12.75">
      <c r="B8901" s="89"/>
      <c r="C8901" s="89"/>
      <c r="AP8901" s="89"/>
      <c r="AQ8901" s="89"/>
    </row>
    <row r="8902" spans="2:43" ht="12.75">
      <c r="B8902" s="89"/>
      <c r="C8902" s="89"/>
      <c r="AP8902" s="89"/>
      <c r="AQ8902" s="89"/>
    </row>
    <row r="8903" spans="2:43" ht="12.75">
      <c r="B8903" s="89"/>
      <c r="C8903" s="89"/>
      <c r="AP8903" s="89"/>
      <c r="AQ8903" s="89"/>
    </row>
    <row r="8904" spans="2:43" ht="12.75">
      <c r="B8904" s="89"/>
      <c r="C8904" s="89"/>
      <c r="AP8904" s="89"/>
      <c r="AQ8904" s="89"/>
    </row>
    <row r="8905" spans="2:43" ht="12.75">
      <c r="B8905" s="89"/>
      <c r="C8905" s="89"/>
      <c r="AP8905" s="89"/>
      <c r="AQ8905" s="89"/>
    </row>
    <row r="8906" spans="2:43" ht="12.75">
      <c r="B8906" s="89"/>
      <c r="C8906" s="89"/>
      <c r="AP8906" s="89"/>
      <c r="AQ8906" s="89"/>
    </row>
    <row r="8907" spans="2:43" ht="12.75">
      <c r="B8907" s="89"/>
      <c r="C8907" s="89"/>
      <c r="AP8907" s="89"/>
      <c r="AQ8907" s="89"/>
    </row>
    <row r="8908" spans="2:43" ht="12.75">
      <c r="B8908" s="89"/>
      <c r="C8908" s="89"/>
      <c r="AP8908" s="89"/>
      <c r="AQ8908" s="89"/>
    </row>
    <row r="8909" spans="2:43" ht="12.75">
      <c r="B8909" s="89"/>
      <c r="C8909" s="89"/>
      <c r="AP8909" s="89"/>
      <c r="AQ8909" s="89"/>
    </row>
    <row r="8910" spans="2:43" ht="12.75">
      <c r="B8910" s="89"/>
      <c r="C8910" s="89"/>
      <c r="AP8910" s="89"/>
      <c r="AQ8910" s="89"/>
    </row>
    <row r="8911" spans="2:43" ht="12.75">
      <c r="B8911" s="89"/>
      <c r="C8911" s="89"/>
      <c r="AP8911" s="89"/>
      <c r="AQ8911" s="89"/>
    </row>
    <row r="8912" spans="2:43" ht="12.75">
      <c r="B8912" s="89"/>
      <c r="C8912" s="89"/>
      <c r="AP8912" s="89"/>
      <c r="AQ8912" s="89"/>
    </row>
    <row r="8913" spans="2:43" ht="12.75">
      <c r="B8913" s="89"/>
      <c r="C8913" s="89"/>
      <c r="AP8913" s="89"/>
      <c r="AQ8913" s="89"/>
    </row>
    <row r="8914" spans="2:43" ht="12.75">
      <c r="B8914" s="89"/>
      <c r="C8914" s="89"/>
      <c r="AP8914" s="89"/>
      <c r="AQ8914" s="89"/>
    </row>
    <row r="8915" spans="2:43" ht="12.75">
      <c r="B8915" s="89"/>
      <c r="C8915" s="89"/>
      <c r="AP8915" s="89"/>
      <c r="AQ8915" s="89"/>
    </row>
    <row r="8916" spans="2:43" ht="12.75">
      <c r="B8916" s="89"/>
      <c r="C8916" s="89"/>
      <c r="AP8916" s="89"/>
      <c r="AQ8916" s="89"/>
    </row>
    <row r="8917" spans="2:43" ht="12.75">
      <c r="B8917" s="89"/>
      <c r="C8917" s="89"/>
      <c r="AP8917" s="89"/>
      <c r="AQ8917" s="89"/>
    </row>
    <row r="8918" spans="2:43" ht="12.75">
      <c r="B8918" s="89"/>
      <c r="C8918" s="89"/>
      <c r="AP8918" s="89"/>
      <c r="AQ8918" s="89"/>
    </row>
    <row r="8919" spans="2:43" ht="12.75">
      <c r="B8919" s="89"/>
      <c r="C8919" s="89"/>
      <c r="AP8919" s="89"/>
      <c r="AQ8919" s="89"/>
    </row>
    <row r="8920" spans="2:43" ht="12.75">
      <c r="B8920" s="89"/>
      <c r="C8920" s="89"/>
      <c r="AP8920" s="89"/>
      <c r="AQ8920" s="89"/>
    </row>
    <row r="8921" spans="2:43" ht="12.75">
      <c r="B8921" s="89"/>
      <c r="C8921" s="89"/>
      <c r="AP8921" s="89"/>
      <c r="AQ8921" s="89"/>
    </row>
    <row r="8922" spans="2:43" ht="12.75">
      <c r="B8922" s="89"/>
      <c r="C8922" s="89"/>
      <c r="AP8922" s="89"/>
      <c r="AQ8922" s="89"/>
    </row>
    <row r="8923" spans="2:43" ht="12.75">
      <c r="B8923" s="89"/>
      <c r="C8923" s="89"/>
      <c r="AP8923" s="89"/>
      <c r="AQ8923" s="89"/>
    </row>
    <row r="8924" spans="2:43" ht="12.75">
      <c r="B8924" s="89"/>
      <c r="C8924" s="89"/>
      <c r="AP8924" s="89"/>
      <c r="AQ8924" s="89"/>
    </row>
    <row r="8925" spans="2:43" ht="12.75">
      <c r="B8925" s="89"/>
      <c r="C8925" s="89"/>
      <c r="AP8925" s="89"/>
      <c r="AQ8925" s="89"/>
    </row>
    <row r="8926" spans="2:43" ht="12.75">
      <c r="B8926" s="89"/>
      <c r="C8926" s="89"/>
      <c r="AP8926" s="89"/>
      <c r="AQ8926" s="89"/>
    </row>
    <row r="8927" spans="2:43" ht="12.75">
      <c r="B8927" s="89"/>
      <c r="C8927" s="89"/>
      <c r="AP8927" s="89"/>
      <c r="AQ8927" s="89"/>
    </row>
    <row r="8928" spans="2:43" ht="12.75">
      <c r="B8928" s="89"/>
      <c r="C8928" s="89"/>
      <c r="AP8928" s="89"/>
      <c r="AQ8928" s="89"/>
    </row>
    <row r="8929" spans="2:43" ht="12.75">
      <c r="B8929" s="89"/>
      <c r="C8929" s="89"/>
      <c r="AP8929" s="89"/>
      <c r="AQ8929" s="89"/>
    </row>
    <row r="8930" spans="2:43" ht="12.75">
      <c r="B8930" s="89"/>
      <c r="C8930" s="89"/>
      <c r="AP8930" s="89"/>
      <c r="AQ8930" s="89"/>
    </row>
    <row r="8931" spans="2:43" ht="12.75">
      <c r="B8931" s="89"/>
      <c r="C8931" s="89"/>
      <c r="AP8931" s="89"/>
      <c r="AQ8931" s="89"/>
    </row>
    <row r="8932" spans="2:43" ht="12.75">
      <c r="B8932" s="89"/>
      <c r="C8932" s="89"/>
      <c r="AP8932" s="89"/>
      <c r="AQ8932" s="89"/>
    </row>
    <row r="8933" spans="2:43" ht="12.75">
      <c r="B8933" s="89"/>
      <c r="C8933" s="89"/>
      <c r="AP8933" s="89"/>
      <c r="AQ8933" s="89"/>
    </row>
    <row r="8934" spans="2:43" ht="12.75">
      <c r="B8934" s="89"/>
      <c r="C8934" s="89"/>
      <c r="AP8934" s="89"/>
      <c r="AQ8934" s="89"/>
    </row>
    <row r="8935" spans="2:43" ht="12.75">
      <c r="B8935" s="89"/>
      <c r="C8935" s="89"/>
      <c r="AP8935" s="89"/>
      <c r="AQ8935" s="89"/>
    </row>
    <row r="8936" spans="2:43" ht="12.75">
      <c r="B8936" s="89"/>
      <c r="C8936" s="89"/>
      <c r="AP8936" s="89"/>
      <c r="AQ8936" s="89"/>
    </row>
    <row r="8937" spans="2:43" ht="12.75">
      <c r="B8937" s="89"/>
      <c r="C8937" s="89"/>
      <c r="AP8937" s="89"/>
      <c r="AQ8937" s="89"/>
    </row>
    <row r="8938" spans="2:43" ht="12.75">
      <c r="B8938" s="89"/>
      <c r="C8938" s="89"/>
      <c r="AP8938" s="89"/>
      <c r="AQ8938" s="89"/>
    </row>
    <row r="8939" spans="2:43" ht="12.75">
      <c r="B8939" s="89"/>
      <c r="C8939" s="89"/>
      <c r="AP8939" s="89"/>
      <c r="AQ8939" s="89"/>
    </row>
    <row r="8940" spans="2:43" ht="12.75">
      <c r="B8940" s="89"/>
      <c r="C8940" s="89"/>
      <c r="AP8940" s="89"/>
      <c r="AQ8940" s="89"/>
    </row>
    <row r="8941" spans="2:43" ht="12.75">
      <c r="B8941" s="89"/>
      <c r="C8941" s="89"/>
      <c r="AP8941" s="89"/>
      <c r="AQ8941" s="89"/>
    </row>
    <row r="8942" spans="2:43" ht="12.75">
      <c r="B8942" s="89"/>
      <c r="C8942" s="89"/>
      <c r="AP8942" s="89"/>
      <c r="AQ8942" s="89"/>
    </row>
    <row r="8943" spans="2:43" ht="12.75">
      <c r="B8943" s="89"/>
      <c r="C8943" s="89"/>
      <c r="AP8943" s="89"/>
      <c r="AQ8943" s="89"/>
    </row>
    <row r="8944" spans="2:43" ht="12.75">
      <c r="B8944" s="89"/>
      <c r="C8944" s="89"/>
      <c r="AP8944" s="89"/>
      <c r="AQ8944" s="89"/>
    </row>
    <row r="8945" spans="2:43" ht="12.75">
      <c r="B8945" s="89"/>
      <c r="C8945" s="89"/>
      <c r="AP8945" s="89"/>
      <c r="AQ8945" s="89"/>
    </row>
    <row r="8946" spans="2:43" ht="12.75">
      <c r="B8946" s="89"/>
      <c r="C8946" s="89"/>
      <c r="AP8946" s="89"/>
      <c r="AQ8946" s="89"/>
    </row>
    <row r="8947" spans="2:43" ht="12.75">
      <c r="B8947" s="89"/>
      <c r="C8947" s="89"/>
      <c r="AP8947" s="89"/>
      <c r="AQ8947" s="89"/>
    </row>
    <row r="8948" spans="2:43" ht="12.75">
      <c r="B8948" s="89"/>
      <c r="C8948" s="89"/>
      <c r="AP8948" s="89"/>
      <c r="AQ8948" s="89"/>
    </row>
    <row r="8949" spans="2:43" ht="12.75">
      <c r="B8949" s="89"/>
      <c r="C8949" s="89"/>
      <c r="AP8949" s="89"/>
      <c r="AQ8949" s="89"/>
    </row>
    <row r="8950" spans="2:43" ht="12.75">
      <c r="B8950" s="89"/>
      <c r="C8950" s="89"/>
      <c r="AP8950" s="89"/>
      <c r="AQ8950" s="89"/>
    </row>
    <row r="8951" spans="2:43" ht="12.75">
      <c r="B8951" s="89"/>
      <c r="C8951" s="89"/>
      <c r="AP8951" s="89"/>
      <c r="AQ8951" s="89"/>
    </row>
    <row r="8952" spans="2:43" ht="12.75">
      <c r="B8952" s="89"/>
      <c r="C8952" s="89"/>
      <c r="AP8952" s="89"/>
      <c r="AQ8952" s="89"/>
    </row>
    <row r="8953" spans="2:43" ht="12.75">
      <c r="B8953" s="89"/>
      <c r="C8953" s="89"/>
      <c r="AP8953" s="89"/>
      <c r="AQ8953" s="89"/>
    </row>
    <row r="8954" spans="2:43" ht="12.75">
      <c r="B8954" s="89"/>
      <c r="C8954" s="89"/>
      <c r="AP8954" s="89"/>
      <c r="AQ8954" s="89"/>
    </row>
    <row r="8955" spans="2:43" ht="12.75">
      <c r="B8955" s="89"/>
      <c r="C8955" s="89"/>
      <c r="AP8955" s="89"/>
      <c r="AQ8955" s="89"/>
    </row>
    <row r="8956" spans="2:43" ht="12.75">
      <c r="B8956" s="89"/>
      <c r="C8956" s="89"/>
      <c r="AP8956" s="89"/>
      <c r="AQ8956" s="89"/>
    </row>
    <row r="8957" spans="2:43" ht="12.75">
      <c r="B8957" s="89"/>
      <c r="C8957" s="89"/>
      <c r="AP8957" s="89"/>
      <c r="AQ8957" s="89"/>
    </row>
    <row r="8958" spans="2:43" ht="12.75">
      <c r="B8958" s="89"/>
      <c r="C8958" s="89"/>
      <c r="AP8958" s="89"/>
      <c r="AQ8958" s="89"/>
    </row>
    <row r="8959" spans="2:43" ht="12.75">
      <c r="B8959" s="89"/>
      <c r="C8959" s="89"/>
      <c r="AP8959" s="89"/>
      <c r="AQ8959" s="89"/>
    </row>
    <row r="8960" spans="2:43" ht="12.75">
      <c r="B8960" s="89"/>
      <c r="C8960" s="89"/>
      <c r="AP8960" s="89"/>
      <c r="AQ8960" s="89"/>
    </row>
    <row r="8961" spans="2:43" ht="12.75">
      <c r="B8961" s="89"/>
      <c r="C8961" s="89"/>
      <c r="AP8961" s="89"/>
      <c r="AQ8961" s="89"/>
    </row>
    <row r="8962" spans="2:43" ht="12.75">
      <c r="B8962" s="89"/>
      <c r="C8962" s="89"/>
      <c r="AP8962" s="89"/>
      <c r="AQ8962" s="89"/>
    </row>
    <row r="8963" spans="2:43" ht="12.75">
      <c r="B8963" s="89"/>
      <c r="C8963" s="89"/>
      <c r="AP8963" s="89"/>
      <c r="AQ8963" s="89"/>
    </row>
    <row r="8964" spans="2:43" ht="12.75">
      <c r="B8964" s="89"/>
      <c r="C8964" s="89"/>
      <c r="AP8964" s="89"/>
      <c r="AQ8964" s="89"/>
    </row>
    <row r="8965" spans="2:43" ht="12.75">
      <c r="B8965" s="89"/>
      <c r="C8965" s="89"/>
      <c r="AP8965" s="89"/>
      <c r="AQ8965" s="89"/>
    </row>
    <row r="8966" spans="2:43" ht="12.75">
      <c r="B8966" s="89"/>
      <c r="C8966" s="89"/>
      <c r="AP8966" s="89"/>
      <c r="AQ8966" s="89"/>
    </row>
    <row r="8967" spans="2:43" ht="12.75">
      <c r="B8967" s="89"/>
      <c r="C8967" s="89"/>
      <c r="AP8967" s="89"/>
      <c r="AQ8967" s="89"/>
    </row>
    <row r="8968" spans="2:43" ht="12.75">
      <c r="B8968" s="89"/>
      <c r="C8968" s="89"/>
      <c r="AP8968" s="89"/>
      <c r="AQ8968" s="89"/>
    </row>
    <row r="8969" spans="2:43" ht="12.75">
      <c r="B8969" s="89"/>
      <c r="C8969" s="89"/>
      <c r="AP8969" s="89"/>
      <c r="AQ8969" s="89"/>
    </row>
    <row r="8970" spans="2:43" ht="12.75">
      <c r="B8970" s="89"/>
      <c r="C8970" s="89"/>
      <c r="AP8970" s="89"/>
      <c r="AQ8970" s="89"/>
    </row>
    <row r="8971" spans="2:43" ht="12.75">
      <c r="B8971" s="89"/>
      <c r="C8971" s="89"/>
      <c r="AP8971" s="89"/>
      <c r="AQ8971" s="89"/>
    </row>
    <row r="8972" spans="2:43" ht="12.75">
      <c r="B8972" s="89"/>
      <c r="C8972" s="89"/>
      <c r="AP8972" s="89"/>
      <c r="AQ8972" s="89"/>
    </row>
    <row r="8973" spans="2:43" ht="12.75">
      <c r="B8973" s="89"/>
      <c r="C8973" s="89"/>
      <c r="AP8973" s="89"/>
      <c r="AQ8973" s="89"/>
    </row>
    <row r="8974" spans="2:43" ht="12.75">
      <c r="B8974" s="89"/>
      <c r="C8974" s="89"/>
      <c r="AP8974" s="89"/>
      <c r="AQ8974" s="89"/>
    </row>
    <row r="8975" spans="2:43" ht="12.75">
      <c r="B8975" s="89"/>
      <c r="C8975" s="89"/>
      <c r="AP8975" s="89"/>
      <c r="AQ8975" s="89"/>
    </row>
    <row r="8976" spans="2:43" ht="12.75">
      <c r="B8976" s="89"/>
      <c r="C8976" s="89"/>
      <c r="AP8976" s="89"/>
      <c r="AQ8976" s="89"/>
    </row>
    <row r="8977" spans="2:43" ht="12.75">
      <c r="B8977" s="89"/>
      <c r="C8977" s="89"/>
      <c r="AP8977" s="89"/>
      <c r="AQ8977" s="89"/>
    </row>
    <row r="8978" spans="2:43" ht="12.75">
      <c r="B8978" s="89"/>
      <c r="C8978" s="89"/>
      <c r="AP8978" s="89"/>
      <c r="AQ8978" s="89"/>
    </row>
    <row r="8979" spans="2:43" ht="12.75">
      <c r="B8979" s="89"/>
      <c r="C8979" s="89"/>
      <c r="AP8979" s="89"/>
      <c r="AQ8979" s="89"/>
    </row>
    <row r="8980" spans="2:43" ht="12.75">
      <c r="B8980" s="89"/>
      <c r="C8980" s="89"/>
      <c r="AP8980" s="89"/>
      <c r="AQ8980" s="89"/>
    </row>
    <row r="8981" spans="2:43" ht="12.75">
      <c r="B8981" s="89"/>
      <c r="C8981" s="89"/>
      <c r="AP8981" s="89"/>
      <c r="AQ8981" s="89"/>
    </row>
    <row r="8982" spans="2:43" ht="12.75">
      <c r="B8982" s="89"/>
      <c r="C8982" s="89"/>
      <c r="AP8982" s="89"/>
      <c r="AQ8982" s="89"/>
    </row>
    <row r="8983" spans="2:43" ht="12.75">
      <c r="B8983" s="89"/>
      <c r="C8983" s="89"/>
      <c r="AP8983" s="89"/>
      <c r="AQ8983" s="89"/>
    </row>
    <row r="8984" spans="2:43" ht="12.75">
      <c r="B8984" s="89"/>
      <c r="C8984" s="89"/>
      <c r="AP8984" s="89"/>
      <c r="AQ8984" s="89"/>
    </row>
    <row r="8985" spans="2:43" ht="12.75">
      <c r="B8985" s="89"/>
      <c r="C8985" s="89"/>
      <c r="AP8985" s="89"/>
      <c r="AQ8985" s="89"/>
    </row>
    <row r="8986" spans="2:43" ht="12.75">
      <c r="B8986" s="89"/>
      <c r="C8986" s="89"/>
      <c r="AP8986" s="89"/>
      <c r="AQ8986" s="89"/>
    </row>
    <row r="8987" spans="2:43" ht="12.75">
      <c r="B8987" s="89"/>
      <c r="C8987" s="89"/>
      <c r="AP8987" s="89"/>
      <c r="AQ8987" s="89"/>
    </row>
    <row r="8988" spans="2:43" ht="12.75">
      <c r="B8988" s="89"/>
      <c r="C8988" s="89"/>
      <c r="AP8988" s="89"/>
      <c r="AQ8988" s="89"/>
    </row>
    <row r="8989" spans="2:43" ht="12.75">
      <c r="B8989" s="89"/>
      <c r="C8989" s="89"/>
      <c r="AP8989" s="89"/>
      <c r="AQ8989" s="89"/>
    </row>
    <row r="8990" spans="2:43" ht="12.75">
      <c r="B8990" s="89"/>
      <c r="C8990" s="89"/>
      <c r="AP8990" s="89"/>
      <c r="AQ8990" s="89"/>
    </row>
    <row r="8991" spans="2:43" ht="12.75">
      <c r="B8991" s="89"/>
      <c r="C8991" s="89"/>
      <c r="AP8991" s="89"/>
      <c r="AQ8991" s="89"/>
    </row>
    <row r="8992" spans="2:43" ht="12.75">
      <c r="B8992" s="89"/>
      <c r="C8992" s="89"/>
      <c r="AP8992" s="89"/>
      <c r="AQ8992" s="89"/>
    </row>
    <row r="8993" spans="2:43" ht="12.75">
      <c r="B8993" s="89"/>
      <c r="C8993" s="89"/>
      <c r="AP8993" s="89"/>
      <c r="AQ8993" s="89"/>
    </row>
    <row r="8994" spans="2:43" ht="12.75">
      <c r="B8994" s="89"/>
      <c r="C8994" s="89"/>
      <c r="AP8994" s="89"/>
      <c r="AQ8994" s="89"/>
    </row>
    <row r="8995" spans="2:43" ht="12.75">
      <c r="B8995" s="89"/>
      <c r="C8995" s="89"/>
      <c r="AP8995" s="89"/>
      <c r="AQ8995" s="89"/>
    </row>
    <row r="8996" spans="2:43" ht="12.75">
      <c r="B8996" s="89"/>
      <c r="C8996" s="89"/>
      <c r="AP8996" s="89"/>
      <c r="AQ8996" s="89"/>
    </row>
    <row r="8997" spans="2:43" ht="12.75">
      <c r="B8997" s="89"/>
      <c r="C8997" s="89"/>
      <c r="AP8997" s="89"/>
      <c r="AQ8997" s="89"/>
    </row>
    <row r="8998" spans="2:43" ht="12.75">
      <c r="B8998" s="89"/>
      <c r="C8998" s="89"/>
      <c r="AP8998" s="89"/>
      <c r="AQ8998" s="89"/>
    </row>
    <row r="8999" spans="2:43" ht="12.75">
      <c r="B8999" s="89"/>
      <c r="C8999" s="89"/>
      <c r="AP8999" s="89"/>
      <c r="AQ8999" s="89"/>
    </row>
    <row r="9000" spans="2:43" ht="12.75">
      <c r="B9000" s="89"/>
      <c r="C9000" s="89"/>
      <c r="AP9000" s="89"/>
      <c r="AQ9000" s="89"/>
    </row>
    <row r="9001" spans="2:43" ht="12.75">
      <c r="B9001" s="89"/>
      <c r="C9001" s="89"/>
      <c r="AP9001" s="89"/>
      <c r="AQ9001" s="89"/>
    </row>
    <row r="9002" spans="2:43" ht="12.75">
      <c r="B9002" s="89"/>
      <c r="C9002" s="89"/>
      <c r="AP9002" s="89"/>
      <c r="AQ9002" s="89"/>
    </row>
    <row r="9003" spans="2:43" ht="12.75">
      <c r="B9003" s="89"/>
      <c r="C9003" s="89"/>
      <c r="AP9003" s="89"/>
      <c r="AQ9003" s="89"/>
    </row>
    <row r="9004" spans="2:43" ht="12.75">
      <c r="B9004" s="89"/>
      <c r="C9004" s="89"/>
      <c r="AP9004" s="89"/>
      <c r="AQ9004" s="89"/>
    </row>
    <row r="9005" spans="2:43" ht="12.75">
      <c r="B9005" s="89"/>
      <c r="C9005" s="89"/>
      <c r="AP9005" s="89"/>
      <c r="AQ9005" s="89"/>
    </row>
    <row r="9006" spans="2:43" ht="12.75">
      <c r="B9006" s="89"/>
      <c r="C9006" s="89"/>
      <c r="AP9006" s="89"/>
      <c r="AQ9006" s="89"/>
    </row>
    <row r="9007" spans="2:43" ht="12.75">
      <c r="B9007" s="89"/>
      <c r="C9007" s="89"/>
      <c r="AP9007" s="89"/>
      <c r="AQ9007" s="89"/>
    </row>
    <row r="9008" spans="2:43" ht="12.75">
      <c r="B9008" s="89"/>
      <c r="C9008" s="89"/>
      <c r="AP9008" s="89"/>
      <c r="AQ9008" s="89"/>
    </row>
    <row r="9009" spans="2:43" ht="12.75">
      <c r="B9009" s="89"/>
      <c r="C9009" s="89"/>
      <c r="AP9009" s="89"/>
      <c r="AQ9009" s="89"/>
    </row>
    <row r="9010" spans="2:43" ht="12.75">
      <c r="B9010" s="89"/>
      <c r="C9010" s="89"/>
      <c r="AP9010" s="89"/>
      <c r="AQ9010" s="89"/>
    </row>
    <row r="9011" spans="2:43" ht="12.75">
      <c r="B9011" s="89"/>
      <c r="C9011" s="89"/>
      <c r="AP9011" s="89"/>
      <c r="AQ9011" s="89"/>
    </row>
    <row r="9012" spans="2:43" ht="12.75">
      <c r="B9012" s="89"/>
      <c r="C9012" s="89"/>
      <c r="AP9012" s="89"/>
      <c r="AQ9012" s="89"/>
    </row>
    <row r="9013" spans="2:43" ht="12.75">
      <c r="B9013" s="89"/>
      <c r="C9013" s="89"/>
      <c r="AP9013" s="89"/>
      <c r="AQ9013" s="89"/>
    </row>
    <row r="9014" spans="2:43" ht="12.75">
      <c r="B9014" s="89"/>
      <c r="C9014" s="89"/>
      <c r="AP9014" s="89"/>
      <c r="AQ9014" s="89"/>
    </row>
    <row r="9015" spans="2:43" ht="12.75">
      <c r="B9015" s="89"/>
      <c r="C9015" s="89"/>
      <c r="AP9015" s="89"/>
      <c r="AQ9015" s="89"/>
    </row>
    <row r="9016" spans="2:43" ht="12.75">
      <c r="B9016" s="89"/>
      <c r="C9016" s="89"/>
      <c r="AP9016" s="89"/>
      <c r="AQ9016" s="89"/>
    </row>
    <row r="9017" spans="2:43" ht="12.75">
      <c r="B9017" s="89"/>
      <c r="C9017" s="89"/>
      <c r="AP9017" s="89"/>
      <c r="AQ9017" s="89"/>
    </row>
    <row r="9018" spans="2:43" ht="12.75">
      <c r="B9018" s="89"/>
      <c r="C9018" s="89"/>
      <c r="AP9018" s="89"/>
      <c r="AQ9018" s="89"/>
    </row>
    <row r="9019" spans="2:43" ht="12.75">
      <c r="B9019" s="89"/>
      <c r="C9019" s="89"/>
      <c r="AP9019" s="89"/>
      <c r="AQ9019" s="89"/>
    </row>
    <row r="9020" spans="2:43" ht="12.75">
      <c r="B9020" s="89"/>
      <c r="C9020" s="89"/>
      <c r="AP9020" s="89"/>
      <c r="AQ9020" s="89"/>
    </row>
    <row r="9021" spans="2:43" ht="12.75">
      <c r="B9021" s="89"/>
      <c r="C9021" s="89"/>
      <c r="AP9021" s="89"/>
      <c r="AQ9021" s="89"/>
    </row>
    <row r="9022" spans="2:43" ht="12.75">
      <c r="B9022" s="89"/>
      <c r="C9022" s="89"/>
      <c r="AP9022" s="89"/>
      <c r="AQ9022" s="89"/>
    </row>
    <row r="9023" spans="2:43" ht="12.75">
      <c r="B9023" s="89"/>
      <c r="C9023" s="89"/>
      <c r="AP9023" s="89"/>
      <c r="AQ9023" s="89"/>
    </row>
    <row r="9024" spans="2:43" ht="12.75">
      <c r="B9024" s="89"/>
      <c r="C9024" s="89"/>
      <c r="AP9024" s="89"/>
      <c r="AQ9024" s="89"/>
    </row>
    <row r="9025" spans="2:43" ht="12.75">
      <c r="B9025" s="89"/>
      <c r="C9025" s="89"/>
      <c r="AP9025" s="89"/>
      <c r="AQ9025" s="89"/>
    </row>
    <row r="9026" spans="2:43" ht="12.75">
      <c r="B9026" s="89"/>
      <c r="C9026" s="89"/>
      <c r="AP9026" s="89"/>
      <c r="AQ9026" s="89"/>
    </row>
    <row r="9027" spans="2:43" ht="12.75">
      <c r="B9027" s="89"/>
      <c r="C9027" s="89"/>
      <c r="AP9027" s="89"/>
      <c r="AQ9027" s="89"/>
    </row>
    <row r="9028" spans="2:43" ht="12.75">
      <c r="B9028" s="89"/>
      <c r="C9028" s="89"/>
      <c r="AP9028" s="89"/>
      <c r="AQ9028" s="89"/>
    </row>
    <row r="9029" spans="2:43" ht="12.75">
      <c r="B9029" s="89"/>
      <c r="C9029" s="89"/>
      <c r="AP9029" s="89"/>
      <c r="AQ9029" s="89"/>
    </row>
    <row r="9030" spans="2:43" ht="12.75">
      <c r="B9030" s="89"/>
      <c r="C9030" s="89"/>
      <c r="AP9030" s="89"/>
      <c r="AQ9030" s="89"/>
    </row>
    <row r="9031" spans="2:43" ht="12.75">
      <c r="B9031" s="89"/>
      <c r="C9031" s="89"/>
      <c r="AP9031" s="89"/>
      <c r="AQ9031" s="89"/>
    </row>
    <row r="9032" spans="2:43" ht="12.75">
      <c r="B9032" s="89"/>
      <c r="C9032" s="89"/>
      <c r="AP9032" s="89"/>
      <c r="AQ9032" s="89"/>
    </row>
    <row r="9033" spans="2:43" ht="12.75">
      <c r="B9033" s="89"/>
      <c r="C9033" s="89"/>
      <c r="AP9033" s="89"/>
      <c r="AQ9033" s="89"/>
    </row>
    <row r="9034" spans="2:43" ht="12.75">
      <c r="B9034" s="89"/>
      <c r="C9034" s="89"/>
      <c r="AP9034" s="89"/>
      <c r="AQ9034" s="89"/>
    </row>
    <row r="9035" spans="2:43" ht="12.75">
      <c r="B9035" s="89"/>
      <c r="C9035" s="89"/>
      <c r="AP9035" s="89"/>
      <c r="AQ9035" s="89"/>
    </row>
    <row r="9036" spans="2:43" ht="12.75">
      <c r="B9036" s="89"/>
      <c r="C9036" s="89"/>
      <c r="AP9036" s="89"/>
      <c r="AQ9036" s="89"/>
    </row>
    <row r="9037" spans="2:43" ht="12.75">
      <c r="B9037" s="89"/>
      <c r="C9037" s="89"/>
      <c r="AP9037" s="89"/>
      <c r="AQ9037" s="89"/>
    </row>
    <row r="9038" spans="2:43" ht="12.75">
      <c r="B9038" s="89"/>
      <c r="C9038" s="89"/>
      <c r="AP9038" s="89"/>
      <c r="AQ9038" s="89"/>
    </row>
    <row r="9039" spans="2:43" ht="12.75">
      <c r="B9039" s="89"/>
      <c r="C9039" s="89"/>
      <c r="AP9039" s="89"/>
      <c r="AQ9039" s="89"/>
    </row>
    <row r="9040" spans="2:43" ht="12.75">
      <c r="B9040" s="89"/>
      <c r="C9040" s="89"/>
      <c r="AP9040" s="89"/>
      <c r="AQ9040" s="89"/>
    </row>
    <row r="9041" spans="2:43" ht="12.75">
      <c r="B9041" s="89"/>
      <c r="C9041" s="89"/>
      <c r="AP9041" s="89"/>
      <c r="AQ9041" s="89"/>
    </row>
    <row r="9042" spans="2:43" ht="12.75">
      <c r="B9042" s="89"/>
      <c r="C9042" s="89"/>
      <c r="AP9042" s="89"/>
      <c r="AQ9042" s="89"/>
    </row>
    <row r="9043" spans="2:43" ht="12.75">
      <c r="B9043" s="89"/>
      <c r="C9043" s="89"/>
      <c r="AP9043" s="89"/>
      <c r="AQ9043" s="89"/>
    </row>
    <row r="9044" spans="2:43" ht="12.75">
      <c r="B9044" s="89"/>
      <c r="C9044" s="89"/>
      <c r="AP9044" s="89"/>
      <c r="AQ9044" s="89"/>
    </row>
    <row r="9045" spans="2:43" ht="12.75">
      <c r="B9045" s="89"/>
      <c r="C9045" s="89"/>
      <c r="AP9045" s="89"/>
      <c r="AQ9045" s="89"/>
    </row>
    <row r="9046" spans="2:43" ht="12.75">
      <c r="B9046" s="89"/>
      <c r="C9046" s="89"/>
      <c r="AP9046" s="89"/>
      <c r="AQ9046" s="89"/>
    </row>
    <row r="9047" spans="2:43" ht="12.75">
      <c r="B9047" s="89"/>
      <c r="C9047" s="89"/>
      <c r="AP9047" s="89"/>
      <c r="AQ9047" s="89"/>
    </row>
    <row r="9048" spans="2:43" ht="12.75">
      <c r="B9048" s="89"/>
      <c r="C9048" s="89"/>
      <c r="AP9048" s="89"/>
      <c r="AQ9048" s="89"/>
    </row>
    <row r="9049" spans="2:43" ht="12.75">
      <c r="B9049" s="89"/>
      <c r="C9049" s="89"/>
      <c r="AP9049" s="89"/>
      <c r="AQ9049" s="89"/>
    </row>
    <row r="9050" spans="2:43" ht="12.75">
      <c r="B9050" s="89"/>
      <c r="C9050" s="89"/>
      <c r="AP9050" s="89"/>
      <c r="AQ9050" s="89"/>
    </row>
    <row r="9051" spans="2:43" ht="12.75">
      <c r="B9051" s="89"/>
      <c r="C9051" s="89"/>
      <c r="AP9051" s="89"/>
      <c r="AQ9051" s="89"/>
    </row>
    <row r="9052" spans="2:43" ht="12.75">
      <c r="B9052" s="89"/>
      <c r="C9052" s="89"/>
      <c r="AP9052" s="89"/>
      <c r="AQ9052" s="89"/>
    </row>
    <row r="9053" spans="2:43" ht="12.75">
      <c r="B9053" s="89"/>
      <c r="C9053" s="89"/>
      <c r="AP9053" s="89"/>
      <c r="AQ9053" s="89"/>
    </row>
    <row r="9054" spans="2:43" ht="12.75">
      <c r="B9054" s="89"/>
      <c r="C9054" s="89"/>
      <c r="AP9054" s="89"/>
      <c r="AQ9054" s="89"/>
    </row>
    <row r="9055" spans="2:43" ht="12.75">
      <c r="B9055" s="89"/>
      <c r="C9055" s="89"/>
      <c r="AP9055" s="89"/>
      <c r="AQ9055" s="89"/>
    </row>
    <row r="9056" spans="2:43" ht="12.75">
      <c r="B9056" s="89"/>
      <c r="C9056" s="89"/>
      <c r="AP9056" s="89"/>
      <c r="AQ9056" s="89"/>
    </row>
    <row r="9057" spans="2:43" ht="12.75">
      <c r="B9057" s="89"/>
      <c r="C9057" s="89"/>
      <c r="AP9057" s="89"/>
      <c r="AQ9057" s="89"/>
    </row>
    <row r="9058" spans="2:43" ht="12.75">
      <c r="B9058" s="89"/>
      <c r="C9058" s="89"/>
      <c r="AP9058" s="89"/>
      <c r="AQ9058" s="89"/>
    </row>
    <row r="9059" spans="2:43" ht="12.75">
      <c r="B9059" s="89"/>
      <c r="C9059" s="89"/>
      <c r="AP9059" s="89"/>
      <c r="AQ9059" s="89"/>
    </row>
    <row r="9060" spans="2:43" ht="12.75">
      <c r="B9060" s="89"/>
      <c r="C9060" s="89"/>
      <c r="AP9060" s="89"/>
      <c r="AQ9060" s="89"/>
    </row>
    <row r="9061" spans="2:43" ht="12.75">
      <c r="B9061" s="89"/>
      <c r="C9061" s="89"/>
      <c r="AP9061" s="89"/>
      <c r="AQ9061" s="89"/>
    </row>
    <row r="9062" spans="2:43" ht="12.75">
      <c r="B9062" s="89"/>
      <c r="C9062" s="89"/>
      <c r="AP9062" s="89"/>
      <c r="AQ9062" s="89"/>
    </row>
    <row r="9063" spans="2:43" ht="12.75">
      <c r="B9063" s="89"/>
      <c r="C9063" s="89"/>
      <c r="AP9063" s="89"/>
      <c r="AQ9063" s="89"/>
    </row>
    <row r="9064" spans="2:43" ht="12.75">
      <c r="B9064" s="89"/>
      <c r="C9064" s="89"/>
      <c r="AP9064" s="89"/>
      <c r="AQ9064" s="89"/>
    </row>
    <row r="9065" spans="2:43" ht="12.75">
      <c r="B9065" s="89"/>
      <c r="C9065" s="89"/>
      <c r="AP9065" s="89"/>
      <c r="AQ9065" s="89"/>
    </row>
    <row r="9066" spans="2:43" ht="12.75">
      <c r="B9066" s="89"/>
      <c r="C9066" s="89"/>
      <c r="AP9066" s="89"/>
      <c r="AQ9066" s="89"/>
    </row>
    <row r="9067" spans="2:43" ht="12.75">
      <c r="B9067" s="89"/>
      <c r="C9067" s="89"/>
      <c r="AP9067" s="89"/>
      <c r="AQ9067" s="89"/>
    </row>
    <row r="9068" spans="2:43" ht="12.75">
      <c r="B9068" s="89"/>
      <c r="C9068" s="89"/>
      <c r="AP9068" s="89"/>
      <c r="AQ9068" s="89"/>
    </row>
    <row r="9069" spans="2:43" ht="12.75">
      <c r="B9069" s="89"/>
      <c r="C9069" s="89"/>
      <c r="AP9069" s="89"/>
      <c r="AQ9069" s="89"/>
    </row>
    <row r="9070" spans="2:43" ht="12.75">
      <c r="B9070" s="89"/>
      <c r="C9070" s="89"/>
      <c r="AP9070" s="89"/>
      <c r="AQ9070" s="89"/>
    </row>
    <row r="9071" spans="2:43" ht="12.75">
      <c r="B9071" s="89"/>
      <c r="C9071" s="89"/>
      <c r="AP9071" s="89"/>
      <c r="AQ9071" s="89"/>
    </row>
    <row r="9072" spans="2:43" ht="12.75">
      <c r="B9072" s="89"/>
      <c r="C9072" s="89"/>
      <c r="AP9072" s="89"/>
      <c r="AQ9072" s="89"/>
    </row>
    <row r="9073" spans="2:43" ht="12.75">
      <c r="B9073" s="89"/>
      <c r="C9073" s="89"/>
      <c r="AP9073" s="89"/>
      <c r="AQ9073" s="89"/>
    </row>
    <row r="9074" spans="2:43" ht="12.75">
      <c r="B9074" s="89"/>
      <c r="C9074" s="89"/>
      <c r="AP9074" s="89"/>
      <c r="AQ9074" s="89"/>
    </row>
    <row r="9075" spans="2:43" ht="12.75">
      <c r="B9075" s="89"/>
      <c r="C9075" s="89"/>
      <c r="AP9075" s="89"/>
      <c r="AQ9075" s="89"/>
    </row>
    <row r="9076" spans="2:43" ht="12.75">
      <c r="B9076" s="89"/>
      <c r="C9076" s="89"/>
      <c r="AP9076" s="89"/>
      <c r="AQ9076" s="89"/>
    </row>
    <row r="9077" spans="2:43" ht="12.75">
      <c r="B9077" s="89"/>
      <c r="C9077" s="89"/>
      <c r="AP9077" s="89"/>
      <c r="AQ9077" s="89"/>
    </row>
    <row r="9078" spans="2:43" ht="12.75">
      <c r="B9078" s="89"/>
      <c r="C9078" s="89"/>
      <c r="AP9078" s="89"/>
      <c r="AQ9078" s="89"/>
    </row>
    <row r="9079" spans="2:43" ht="12.75">
      <c r="B9079" s="89"/>
      <c r="C9079" s="89"/>
      <c r="AP9079" s="89"/>
      <c r="AQ9079" s="89"/>
    </row>
    <row r="9080" spans="2:43" ht="12.75">
      <c r="B9080" s="89"/>
      <c r="C9080" s="89"/>
      <c r="AP9080" s="89"/>
      <c r="AQ9080" s="89"/>
    </row>
    <row r="9081" spans="2:43" ht="12.75">
      <c r="B9081" s="89"/>
      <c r="C9081" s="89"/>
      <c r="AP9081" s="89"/>
      <c r="AQ9081" s="89"/>
    </row>
    <row r="9082" spans="2:43" ht="12.75">
      <c r="B9082" s="89"/>
      <c r="C9082" s="89"/>
      <c r="AP9082" s="89"/>
      <c r="AQ9082" s="89"/>
    </row>
    <row r="9083" spans="2:43" ht="12.75">
      <c r="B9083" s="89"/>
      <c r="C9083" s="89"/>
      <c r="AP9083" s="89"/>
      <c r="AQ9083" s="89"/>
    </row>
    <row r="9084" spans="2:43" ht="12.75">
      <c r="B9084" s="89"/>
      <c r="C9084" s="89"/>
      <c r="AP9084" s="89"/>
      <c r="AQ9084" s="89"/>
    </row>
    <row r="9085" spans="2:43" ht="12.75">
      <c r="B9085" s="89"/>
      <c r="C9085" s="89"/>
      <c r="AP9085" s="89"/>
      <c r="AQ9085" s="89"/>
    </row>
    <row r="9086" spans="2:43" ht="12.75">
      <c r="B9086" s="89"/>
      <c r="C9086" s="89"/>
      <c r="AP9086" s="89"/>
      <c r="AQ9086" s="89"/>
    </row>
    <row r="9087" spans="2:43" ht="12.75">
      <c r="B9087" s="89"/>
      <c r="C9087" s="89"/>
      <c r="AP9087" s="89"/>
      <c r="AQ9087" s="89"/>
    </row>
    <row r="9088" spans="2:43" ht="12.75">
      <c r="B9088" s="89"/>
      <c r="C9088" s="89"/>
      <c r="AP9088" s="89"/>
      <c r="AQ9088" s="89"/>
    </row>
    <row r="9089" spans="2:43" ht="12.75">
      <c r="B9089" s="89"/>
      <c r="C9089" s="89"/>
      <c r="AP9089" s="89"/>
      <c r="AQ9089" s="89"/>
    </row>
    <row r="9090" spans="2:43" ht="12.75">
      <c r="B9090" s="89"/>
      <c r="C9090" s="89"/>
      <c r="AP9090" s="89"/>
      <c r="AQ9090" s="89"/>
    </row>
    <row r="9091" spans="2:43" ht="12.75">
      <c r="B9091" s="89"/>
      <c r="C9091" s="89"/>
      <c r="AP9091" s="89"/>
      <c r="AQ9091" s="89"/>
    </row>
    <row r="9092" spans="2:43" ht="12.75">
      <c r="B9092" s="89"/>
      <c r="C9092" s="89"/>
      <c r="AP9092" s="89"/>
      <c r="AQ9092" s="89"/>
    </row>
    <row r="9093" spans="2:43" ht="12.75">
      <c r="B9093" s="89"/>
      <c r="C9093" s="89"/>
      <c r="AP9093" s="89"/>
      <c r="AQ9093" s="89"/>
    </row>
    <row r="9094" spans="2:43" ht="12.75">
      <c r="B9094" s="89"/>
      <c r="C9094" s="89"/>
      <c r="AP9094" s="89"/>
      <c r="AQ9094" s="89"/>
    </row>
    <row r="9095" spans="2:43" ht="12.75">
      <c r="B9095" s="89"/>
      <c r="C9095" s="89"/>
      <c r="AP9095" s="89"/>
      <c r="AQ9095" s="89"/>
    </row>
    <row r="9096" spans="2:43" ht="12.75">
      <c r="B9096" s="89"/>
      <c r="C9096" s="89"/>
      <c r="AP9096" s="89"/>
      <c r="AQ9096" s="89"/>
    </row>
    <row r="9097" spans="2:43" ht="12.75">
      <c r="B9097" s="89"/>
      <c r="C9097" s="89"/>
      <c r="AP9097" s="89"/>
      <c r="AQ9097" s="89"/>
    </row>
    <row r="9098" spans="2:43" ht="12.75">
      <c r="B9098" s="89"/>
      <c r="C9098" s="89"/>
      <c r="AP9098" s="89"/>
      <c r="AQ9098" s="89"/>
    </row>
    <row r="9099" spans="2:43" ht="12.75">
      <c r="B9099" s="89"/>
      <c r="C9099" s="89"/>
      <c r="AP9099" s="89"/>
      <c r="AQ9099" s="89"/>
    </row>
    <row r="9100" spans="2:43" ht="12.75">
      <c r="B9100" s="89"/>
      <c r="C9100" s="89"/>
      <c r="AP9100" s="89"/>
      <c r="AQ9100" s="89"/>
    </row>
    <row r="9101" spans="2:43" ht="12.75">
      <c r="B9101" s="89"/>
      <c r="C9101" s="89"/>
      <c r="AP9101" s="89"/>
      <c r="AQ9101" s="89"/>
    </row>
    <row r="9102" spans="2:43" ht="12.75">
      <c r="B9102" s="89"/>
      <c r="C9102" s="89"/>
      <c r="AP9102" s="89"/>
      <c r="AQ9102" s="89"/>
    </row>
    <row r="9103" spans="2:43" ht="12.75">
      <c r="B9103" s="89"/>
      <c r="C9103" s="89"/>
      <c r="AP9103" s="89"/>
      <c r="AQ9103" s="89"/>
    </row>
    <row r="9104" spans="2:43" ht="12.75">
      <c r="B9104" s="89"/>
      <c r="C9104" s="89"/>
      <c r="AP9104" s="89"/>
      <c r="AQ9104" s="89"/>
    </row>
    <row r="9105" spans="2:43" ht="12.75">
      <c r="B9105" s="89"/>
      <c r="C9105" s="89"/>
      <c r="AP9105" s="89"/>
      <c r="AQ9105" s="89"/>
    </row>
    <row r="9106" spans="2:43" ht="12.75">
      <c r="B9106" s="89"/>
      <c r="C9106" s="89"/>
      <c r="AP9106" s="89"/>
      <c r="AQ9106" s="89"/>
    </row>
    <row r="9107" spans="2:43" ht="12.75">
      <c r="B9107" s="89"/>
      <c r="C9107" s="89"/>
      <c r="AP9107" s="89"/>
      <c r="AQ9107" s="89"/>
    </row>
    <row r="9108" spans="2:43" ht="12.75">
      <c r="B9108" s="89"/>
      <c r="C9108" s="89"/>
      <c r="AP9108" s="89"/>
      <c r="AQ9108" s="89"/>
    </row>
    <row r="9109" spans="2:43" ht="12.75">
      <c r="B9109" s="89"/>
      <c r="C9109" s="89"/>
      <c r="AP9109" s="89"/>
      <c r="AQ9109" s="89"/>
    </row>
    <row r="9110" spans="2:43" ht="12.75">
      <c r="B9110" s="89"/>
      <c r="C9110" s="89"/>
      <c r="AP9110" s="89"/>
      <c r="AQ9110" s="89"/>
    </row>
    <row r="9111" spans="2:43" ht="12.75">
      <c r="B9111" s="89"/>
      <c r="C9111" s="89"/>
      <c r="AP9111" s="89"/>
      <c r="AQ9111" s="89"/>
    </row>
    <row r="9112" spans="2:43" ht="12.75">
      <c r="B9112" s="89"/>
      <c r="C9112" s="89"/>
      <c r="AP9112" s="89"/>
      <c r="AQ9112" s="89"/>
    </row>
    <row r="9113" spans="2:43" ht="12.75">
      <c r="B9113" s="89"/>
      <c r="C9113" s="89"/>
      <c r="AP9113" s="89"/>
      <c r="AQ9113" s="89"/>
    </row>
    <row r="9114" spans="2:43" ht="12.75">
      <c r="B9114" s="89"/>
      <c r="C9114" s="89"/>
      <c r="AP9114" s="89"/>
      <c r="AQ9114" s="89"/>
    </row>
    <row r="9115" spans="2:43" ht="12.75">
      <c r="B9115" s="89"/>
      <c r="C9115" s="89"/>
      <c r="AP9115" s="89"/>
      <c r="AQ9115" s="89"/>
    </row>
    <row r="9116" spans="2:43" ht="12.75">
      <c r="B9116" s="89"/>
      <c r="C9116" s="89"/>
      <c r="AP9116" s="89"/>
      <c r="AQ9116" s="89"/>
    </row>
    <row r="9117" spans="2:43" ht="12.75">
      <c r="B9117" s="89"/>
      <c r="C9117" s="89"/>
      <c r="AP9117" s="89"/>
      <c r="AQ9117" s="89"/>
    </row>
    <row r="9118" spans="2:43" ht="12.75">
      <c r="B9118" s="89"/>
      <c r="C9118" s="89"/>
      <c r="AP9118" s="89"/>
      <c r="AQ9118" s="89"/>
    </row>
    <row r="9119" spans="2:43" ht="12.75">
      <c r="B9119" s="89"/>
      <c r="C9119" s="89"/>
      <c r="AP9119" s="89"/>
      <c r="AQ9119" s="89"/>
    </row>
    <row r="9120" spans="2:43" ht="12.75">
      <c r="B9120" s="89"/>
      <c r="C9120" s="89"/>
      <c r="AP9120" s="89"/>
      <c r="AQ9120" s="89"/>
    </row>
    <row r="9121" spans="2:43" ht="12.75">
      <c r="B9121" s="89"/>
      <c r="C9121" s="89"/>
      <c r="AP9121" s="89"/>
      <c r="AQ9121" s="89"/>
    </row>
    <row r="9122" spans="2:43" ht="12.75">
      <c r="B9122" s="89"/>
      <c r="C9122" s="89"/>
      <c r="AP9122" s="89"/>
      <c r="AQ9122" s="89"/>
    </row>
    <row r="9123" spans="2:43" ht="12.75">
      <c r="B9123" s="89"/>
      <c r="C9123" s="89"/>
      <c r="AP9123" s="89"/>
      <c r="AQ9123" s="89"/>
    </row>
    <row r="9124" spans="2:43" ht="12.75">
      <c r="B9124" s="89"/>
      <c r="C9124" s="89"/>
      <c r="AP9124" s="89"/>
      <c r="AQ9124" s="89"/>
    </row>
    <row r="9125" spans="2:43" ht="12.75">
      <c r="B9125" s="89"/>
      <c r="C9125" s="89"/>
      <c r="AP9125" s="89"/>
      <c r="AQ9125" s="89"/>
    </row>
    <row r="9126" spans="2:43" ht="12.75">
      <c r="B9126" s="89"/>
      <c r="C9126" s="89"/>
      <c r="AP9126" s="89"/>
      <c r="AQ9126" s="89"/>
    </row>
    <row r="9127" spans="2:43" ht="12.75">
      <c r="B9127" s="89"/>
      <c r="C9127" s="89"/>
      <c r="AP9127" s="89"/>
      <c r="AQ9127" s="89"/>
    </row>
    <row r="9128" spans="2:43" ht="12.75">
      <c r="B9128" s="89"/>
      <c r="C9128" s="89"/>
      <c r="AP9128" s="89"/>
      <c r="AQ9128" s="89"/>
    </row>
    <row r="9129" spans="2:43" ht="12.75">
      <c r="B9129" s="89"/>
      <c r="C9129" s="89"/>
      <c r="AP9129" s="89"/>
      <c r="AQ9129" s="89"/>
    </row>
    <row r="9130" spans="2:43" ht="12.75">
      <c r="B9130" s="89"/>
      <c r="C9130" s="89"/>
      <c r="AP9130" s="89"/>
      <c r="AQ9130" s="89"/>
    </row>
    <row r="9131" spans="2:43" ht="12.75">
      <c r="B9131" s="89"/>
      <c r="C9131" s="89"/>
      <c r="AP9131" s="89"/>
      <c r="AQ9131" s="89"/>
    </row>
    <row r="9132" spans="2:43" ht="12.75">
      <c r="B9132" s="89"/>
      <c r="C9132" s="89"/>
      <c r="AP9132" s="89"/>
      <c r="AQ9132" s="89"/>
    </row>
    <row r="9133" spans="2:43" ht="12.75">
      <c r="B9133" s="89"/>
      <c r="C9133" s="89"/>
      <c r="AP9133" s="89"/>
      <c r="AQ9133" s="89"/>
    </row>
    <row r="9134" spans="2:43" ht="12.75">
      <c r="B9134" s="89"/>
      <c r="C9134" s="89"/>
      <c r="AP9134" s="89"/>
      <c r="AQ9134" s="89"/>
    </row>
    <row r="9135" spans="2:43" ht="12.75">
      <c r="B9135" s="89"/>
      <c r="C9135" s="89"/>
      <c r="AP9135" s="89"/>
      <c r="AQ9135" s="89"/>
    </row>
    <row r="9136" spans="2:43" ht="12.75">
      <c r="B9136" s="89"/>
      <c r="C9136" s="89"/>
      <c r="AP9136" s="89"/>
      <c r="AQ9136" s="89"/>
    </row>
    <row r="9137" spans="2:43" ht="12.75">
      <c r="B9137" s="89"/>
      <c r="C9137" s="89"/>
      <c r="AP9137" s="89"/>
      <c r="AQ9137" s="89"/>
    </row>
    <row r="9138" spans="2:43" ht="12.75">
      <c r="B9138" s="89"/>
      <c r="C9138" s="89"/>
      <c r="AP9138" s="89"/>
      <c r="AQ9138" s="89"/>
    </row>
    <row r="9139" spans="2:43" ht="12.75">
      <c r="B9139" s="89"/>
      <c r="C9139" s="89"/>
      <c r="AP9139" s="89"/>
      <c r="AQ9139" s="89"/>
    </row>
    <row r="9140" spans="2:43" ht="12.75">
      <c r="B9140" s="89"/>
      <c r="C9140" s="89"/>
      <c r="AP9140" s="89"/>
      <c r="AQ9140" s="89"/>
    </row>
    <row r="9141" spans="2:43" ht="12.75">
      <c r="B9141" s="89"/>
      <c r="C9141" s="89"/>
      <c r="AP9141" s="89"/>
      <c r="AQ9141" s="89"/>
    </row>
    <row r="9142" spans="2:43" ht="12.75">
      <c r="B9142" s="89"/>
      <c r="C9142" s="89"/>
      <c r="AP9142" s="89"/>
      <c r="AQ9142" s="89"/>
    </row>
    <row r="9143" spans="2:43" ht="12.75">
      <c r="B9143" s="89"/>
      <c r="C9143" s="89"/>
      <c r="AP9143" s="89"/>
      <c r="AQ9143" s="89"/>
    </row>
    <row r="9144" spans="2:43" ht="12.75">
      <c r="B9144" s="89"/>
      <c r="C9144" s="89"/>
      <c r="AP9144" s="89"/>
      <c r="AQ9144" s="89"/>
    </row>
    <row r="9145" spans="2:43" ht="12.75">
      <c r="B9145" s="89"/>
      <c r="C9145" s="89"/>
      <c r="AP9145" s="89"/>
      <c r="AQ9145" s="89"/>
    </row>
    <row r="9146" spans="2:43" ht="12.75">
      <c r="B9146" s="89"/>
      <c r="C9146" s="89"/>
      <c r="AP9146" s="89"/>
      <c r="AQ9146" s="89"/>
    </row>
    <row r="9147" spans="2:43" ht="12.75">
      <c r="B9147" s="89"/>
      <c r="C9147" s="89"/>
      <c r="AP9147" s="89"/>
      <c r="AQ9147" s="89"/>
    </row>
    <row r="9148" spans="2:43" ht="12.75">
      <c r="B9148" s="89"/>
      <c r="C9148" s="89"/>
      <c r="AP9148" s="89"/>
      <c r="AQ9148" s="89"/>
    </row>
    <row r="9149" spans="2:43" ht="12.75">
      <c r="B9149" s="89"/>
      <c r="C9149" s="89"/>
      <c r="AP9149" s="89"/>
      <c r="AQ9149" s="89"/>
    </row>
    <row r="9150" spans="2:43" ht="12.75">
      <c r="B9150" s="89"/>
      <c r="C9150" s="89"/>
      <c r="AP9150" s="89"/>
      <c r="AQ9150" s="89"/>
    </row>
    <row r="9151" spans="2:43" ht="12.75">
      <c r="B9151" s="89"/>
      <c r="C9151" s="89"/>
      <c r="AP9151" s="89"/>
      <c r="AQ9151" s="89"/>
    </row>
    <row r="9152" spans="2:43" ht="12.75">
      <c r="B9152" s="89"/>
      <c r="C9152" s="89"/>
      <c r="AP9152" s="89"/>
      <c r="AQ9152" s="89"/>
    </row>
    <row r="9153" spans="2:43" ht="12.75">
      <c r="B9153" s="89"/>
      <c r="C9153" s="89"/>
      <c r="AP9153" s="89"/>
      <c r="AQ9153" s="89"/>
    </row>
    <row r="9154" spans="2:43" ht="12.75">
      <c r="B9154" s="89"/>
      <c r="C9154" s="89"/>
      <c r="AP9154" s="89"/>
      <c r="AQ9154" s="89"/>
    </row>
    <row r="9155" spans="2:43" ht="12.75">
      <c r="B9155" s="89"/>
      <c r="C9155" s="89"/>
      <c r="AP9155" s="89"/>
      <c r="AQ9155" s="89"/>
    </row>
    <row r="9156" spans="2:43" ht="12.75">
      <c r="B9156" s="89"/>
      <c r="C9156" s="89"/>
      <c r="AP9156" s="89"/>
      <c r="AQ9156" s="89"/>
    </row>
    <row r="9157" spans="2:43" ht="12.75">
      <c r="B9157" s="89"/>
      <c r="C9157" s="89"/>
      <c r="AP9157" s="89"/>
      <c r="AQ9157" s="89"/>
    </row>
    <row r="9158" spans="2:43" ht="12.75">
      <c r="B9158" s="89"/>
      <c r="C9158" s="89"/>
      <c r="AP9158" s="89"/>
      <c r="AQ9158" s="89"/>
    </row>
    <row r="9159" spans="2:43" ht="12.75">
      <c r="B9159" s="89"/>
      <c r="C9159" s="89"/>
      <c r="AP9159" s="89"/>
      <c r="AQ9159" s="89"/>
    </row>
    <row r="9160" spans="2:43" ht="12.75">
      <c r="B9160" s="89"/>
      <c r="C9160" s="89"/>
      <c r="AP9160" s="89"/>
      <c r="AQ9160" s="89"/>
    </row>
    <row r="9161" spans="2:43" ht="12.75">
      <c r="B9161" s="89"/>
      <c r="C9161" s="89"/>
      <c r="AP9161" s="89"/>
      <c r="AQ9161" s="89"/>
    </row>
    <row r="9162" spans="2:43" ht="12.75">
      <c r="B9162" s="89"/>
      <c r="C9162" s="89"/>
      <c r="AP9162" s="89"/>
      <c r="AQ9162" s="89"/>
    </row>
    <row r="9163" spans="2:43" ht="12.75">
      <c r="B9163" s="89"/>
      <c r="C9163" s="89"/>
      <c r="AP9163" s="89"/>
      <c r="AQ9163" s="89"/>
    </row>
    <row r="9164" spans="2:43" ht="12.75">
      <c r="B9164" s="89"/>
      <c r="C9164" s="89"/>
      <c r="AP9164" s="89"/>
      <c r="AQ9164" s="89"/>
    </row>
    <row r="9165" spans="2:43" ht="12.75">
      <c r="B9165" s="89"/>
      <c r="C9165" s="89"/>
      <c r="AP9165" s="89"/>
      <c r="AQ9165" s="89"/>
    </row>
    <row r="9166" spans="2:43" ht="12.75">
      <c r="B9166" s="89"/>
      <c r="C9166" s="89"/>
      <c r="AP9166" s="89"/>
      <c r="AQ9166" s="89"/>
    </row>
    <row r="9167" spans="2:43" ht="12.75">
      <c r="B9167" s="89"/>
      <c r="C9167" s="89"/>
      <c r="AP9167" s="89"/>
      <c r="AQ9167" s="89"/>
    </row>
    <row r="9168" spans="2:43" ht="12.75">
      <c r="B9168" s="89"/>
      <c r="C9168" s="89"/>
      <c r="AP9168" s="89"/>
      <c r="AQ9168" s="89"/>
    </row>
    <row r="9169" spans="2:43" ht="12.75">
      <c r="B9169" s="89"/>
      <c r="C9169" s="89"/>
      <c r="AP9169" s="89"/>
      <c r="AQ9169" s="89"/>
    </row>
    <row r="9170" spans="2:43" ht="12.75">
      <c r="B9170" s="89"/>
      <c r="C9170" s="89"/>
      <c r="AP9170" s="89"/>
      <c r="AQ9170" s="89"/>
    </row>
    <row r="9171" spans="2:43" ht="12.75">
      <c r="B9171" s="89"/>
      <c r="C9171" s="89"/>
      <c r="AP9171" s="89"/>
      <c r="AQ9171" s="89"/>
    </row>
    <row r="9172" spans="2:43" ht="12.75">
      <c r="B9172" s="89"/>
      <c r="C9172" s="89"/>
      <c r="AP9172" s="89"/>
      <c r="AQ9172" s="89"/>
    </row>
    <row r="9173" spans="2:43" ht="12.75">
      <c r="B9173" s="89"/>
      <c r="C9173" s="89"/>
      <c r="AP9173" s="89"/>
      <c r="AQ9173" s="89"/>
    </row>
    <row r="9174" spans="2:43" ht="12.75">
      <c r="B9174" s="89"/>
      <c r="C9174" s="89"/>
      <c r="AP9174" s="89"/>
      <c r="AQ9174" s="89"/>
    </row>
    <row r="9175" spans="2:43" ht="12.75">
      <c r="B9175" s="89"/>
      <c r="C9175" s="89"/>
      <c r="AP9175" s="89"/>
      <c r="AQ9175" s="89"/>
    </row>
    <row r="9176" spans="2:43" ht="12.75">
      <c r="B9176" s="89"/>
      <c r="C9176" s="89"/>
      <c r="AP9176" s="89"/>
      <c r="AQ9176" s="89"/>
    </row>
    <row r="9177" spans="2:43" ht="12.75">
      <c r="B9177" s="89"/>
      <c r="C9177" s="89"/>
      <c r="AP9177" s="89"/>
      <c r="AQ9177" s="89"/>
    </row>
    <row r="9178" spans="2:43" ht="12.75">
      <c r="B9178" s="89"/>
      <c r="C9178" s="89"/>
      <c r="AP9178" s="89"/>
      <c r="AQ9178" s="89"/>
    </row>
    <row r="9179" spans="2:43" ht="12.75">
      <c r="B9179" s="89"/>
      <c r="C9179" s="89"/>
      <c r="AP9179" s="89"/>
      <c r="AQ9179" s="89"/>
    </row>
    <row r="9180" spans="2:43" ht="12.75">
      <c r="B9180" s="89"/>
      <c r="C9180" s="89"/>
      <c r="AP9180" s="89"/>
      <c r="AQ9180" s="89"/>
    </row>
    <row r="9181" spans="2:43" ht="12.75">
      <c r="B9181" s="89"/>
      <c r="C9181" s="89"/>
      <c r="AP9181" s="89"/>
      <c r="AQ9181" s="89"/>
    </row>
    <row r="9182" spans="2:43" ht="12.75">
      <c r="B9182" s="89"/>
      <c r="C9182" s="89"/>
      <c r="AP9182" s="89"/>
      <c r="AQ9182" s="89"/>
    </row>
    <row r="9183" spans="2:43" ht="12.75">
      <c r="B9183" s="89"/>
      <c r="C9183" s="89"/>
      <c r="AP9183" s="89"/>
      <c r="AQ9183" s="89"/>
    </row>
    <row r="9184" spans="2:43" ht="12.75">
      <c r="B9184" s="89"/>
      <c r="C9184" s="89"/>
      <c r="AP9184" s="89"/>
      <c r="AQ9184" s="89"/>
    </row>
    <row r="9185" spans="2:43" ht="12.75">
      <c r="B9185" s="89"/>
      <c r="C9185" s="89"/>
      <c r="AP9185" s="89"/>
      <c r="AQ9185" s="89"/>
    </row>
    <row r="9186" spans="2:43" ht="12.75">
      <c r="B9186" s="89"/>
      <c r="C9186" s="89"/>
      <c r="AP9186" s="89"/>
      <c r="AQ9186" s="89"/>
    </row>
    <row r="9187" spans="2:43" ht="12.75">
      <c r="B9187" s="89"/>
      <c r="C9187" s="89"/>
      <c r="AP9187" s="89"/>
      <c r="AQ9187" s="89"/>
    </row>
    <row r="9188" spans="2:43" ht="12.75">
      <c r="B9188" s="89"/>
      <c r="C9188" s="89"/>
      <c r="AP9188" s="89"/>
      <c r="AQ9188" s="89"/>
    </row>
    <row r="9189" spans="2:43" ht="12.75">
      <c r="B9189" s="89"/>
      <c r="C9189" s="89"/>
      <c r="AP9189" s="89"/>
      <c r="AQ9189" s="89"/>
    </row>
    <row r="9190" spans="2:43" ht="12.75">
      <c r="B9190" s="89"/>
      <c r="C9190" s="89"/>
      <c r="AP9190" s="89"/>
      <c r="AQ9190" s="89"/>
    </row>
    <row r="9191" spans="2:43" ht="12.75">
      <c r="B9191" s="89"/>
      <c r="C9191" s="89"/>
      <c r="AP9191" s="89"/>
      <c r="AQ9191" s="89"/>
    </row>
    <row r="9192" spans="2:43" ht="12.75">
      <c r="B9192" s="89"/>
      <c r="C9192" s="89"/>
      <c r="AP9192" s="89"/>
      <c r="AQ9192" s="89"/>
    </row>
    <row r="9193" spans="2:43" ht="12.75">
      <c r="B9193" s="89"/>
      <c r="C9193" s="89"/>
      <c r="AP9193" s="89"/>
      <c r="AQ9193" s="89"/>
    </row>
    <row r="9194" spans="2:43" ht="12.75">
      <c r="B9194" s="89"/>
      <c r="C9194" s="89"/>
      <c r="AP9194" s="89"/>
      <c r="AQ9194" s="89"/>
    </row>
    <row r="9195" spans="2:43" ht="12.75">
      <c r="B9195" s="89"/>
      <c r="C9195" s="89"/>
      <c r="AP9195" s="89"/>
      <c r="AQ9195" s="89"/>
    </row>
    <row r="9196" spans="2:43" ht="12.75">
      <c r="B9196" s="89"/>
      <c r="C9196" s="89"/>
      <c r="AP9196" s="89"/>
      <c r="AQ9196" s="89"/>
    </row>
    <row r="9197" spans="2:43" ht="12.75">
      <c r="B9197" s="89"/>
      <c r="C9197" s="89"/>
      <c r="AP9197" s="89"/>
      <c r="AQ9197" s="89"/>
    </row>
    <row r="9198" spans="2:43" ht="12.75">
      <c r="B9198" s="89"/>
      <c r="C9198" s="89"/>
      <c r="AP9198" s="89"/>
      <c r="AQ9198" s="89"/>
    </row>
    <row r="9199" spans="2:43" ht="12.75">
      <c r="B9199" s="89"/>
      <c r="C9199" s="89"/>
      <c r="AP9199" s="89"/>
      <c r="AQ9199" s="89"/>
    </row>
    <row r="9200" spans="2:43" ht="12.75">
      <c r="B9200" s="89"/>
      <c r="C9200" s="89"/>
      <c r="AP9200" s="89"/>
      <c r="AQ9200" s="89"/>
    </row>
    <row r="9201" spans="2:43" ht="12.75">
      <c r="B9201" s="89"/>
      <c r="C9201" s="89"/>
      <c r="AP9201" s="89"/>
      <c r="AQ9201" s="89"/>
    </row>
    <row r="9202" spans="2:43" ht="12.75">
      <c r="B9202" s="89"/>
      <c r="C9202" s="89"/>
      <c r="AP9202" s="89"/>
      <c r="AQ9202" s="89"/>
    </row>
    <row r="9203" spans="2:43" ht="12.75">
      <c r="B9203" s="89"/>
      <c r="C9203" s="89"/>
      <c r="AP9203" s="89"/>
      <c r="AQ9203" s="89"/>
    </row>
    <row r="9204" spans="2:43" ht="12.75">
      <c r="B9204" s="89"/>
      <c r="C9204" s="89"/>
      <c r="AP9204" s="89"/>
      <c r="AQ9204" s="89"/>
    </row>
    <row r="9205" spans="2:43" ht="12.75">
      <c r="B9205" s="89"/>
      <c r="C9205" s="89"/>
      <c r="AP9205" s="89"/>
      <c r="AQ9205" s="89"/>
    </row>
    <row r="9206" spans="2:43" ht="12.75">
      <c r="B9206" s="89"/>
      <c r="C9206" s="89"/>
      <c r="AP9206" s="89"/>
      <c r="AQ9206" s="89"/>
    </row>
    <row r="9207" spans="2:43" ht="12.75">
      <c r="B9207" s="89"/>
      <c r="C9207" s="89"/>
      <c r="AP9207" s="89"/>
      <c r="AQ9207" s="89"/>
    </row>
    <row r="9208" spans="2:43" ht="12.75">
      <c r="B9208" s="89"/>
      <c r="C9208" s="89"/>
      <c r="AP9208" s="89"/>
      <c r="AQ9208" s="89"/>
    </row>
    <row r="9209" spans="2:43" ht="12.75">
      <c r="B9209" s="89"/>
      <c r="C9209" s="89"/>
      <c r="AP9209" s="89"/>
      <c r="AQ9209" s="89"/>
    </row>
    <row r="9210" spans="2:43" ht="12.75">
      <c r="B9210" s="89"/>
      <c r="C9210" s="89"/>
      <c r="AP9210" s="89"/>
      <c r="AQ9210" s="89"/>
    </row>
    <row r="9211" spans="2:43" ht="12.75">
      <c r="B9211" s="89"/>
      <c r="C9211" s="89"/>
      <c r="AP9211" s="89"/>
      <c r="AQ9211" s="89"/>
    </row>
    <row r="9212" spans="2:43" ht="12.75">
      <c r="B9212" s="89"/>
      <c r="C9212" s="89"/>
      <c r="AP9212" s="89"/>
      <c r="AQ9212" s="89"/>
    </row>
    <row r="9213" spans="2:43" ht="12.75">
      <c r="B9213" s="89"/>
      <c r="C9213" s="89"/>
      <c r="AP9213" s="89"/>
      <c r="AQ9213" s="89"/>
    </row>
    <row r="9214" spans="2:43" ht="12.75">
      <c r="B9214" s="89"/>
      <c r="C9214" s="89"/>
      <c r="AP9214" s="89"/>
      <c r="AQ9214" s="89"/>
    </row>
    <row r="9215" spans="2:43" ht="12.75">
      <c r="B9215" s="89"/>
      <c r="C9215" s="89"/>
      <c r="AP9215" s="89"/>
      <c r="AQ9215" s="89"/>
    </row>
    <row r="9216" spans="2:43" ht="12.75">
      <c r="B9216" s="89"/>
      <c r="C9216" s="89"/>
      <c r="AP9216" s="89"/>
      <c r="AQ9216" s="89"/>
    </row>
    <row r="9217" spans="2:43" ht="12.75">
      <c r="B9217" s="89"/>
      <c r="C9217" s="89"/>
      <c r="AP9217" s="89"/>
      <c r="AQ9217" s="89"/>
    </row>
    <row r="9218" spans="2:43" ht="12.75">
      <c r="B9218" s="89"/>
      <c r="C9218" s="89"/>
      <c r="AP9218" s="89"/>
      <c r="AQ9218" s="89"/>
    </row>
    <row r="9219" spans="2:43" ht="12.75">
      <c r="B9219" s="89"/>
      <c r="C9219" s="89"/>
      <c r="AP9219" s="89"/>
      <c r="AQ9219" s="89"/>
    </row>
    <row r="9220" spans="2:43" ht="12.75">
      <c r="B9220" s="89"/>
      <c r="C9220" s="89"/>
      <c r="AP9220" s="89"/>
      <c r="AQ9220" s="89"/>
    </row>
    <row r="9221" spans="2:43" ht="12.75">
      <c r="B9221" s="89"/>
      <c r="C9221" s="89"/>
      <c r="AP9221" s="89"/>
      <c r="AQ9221" s="89"/>
    </row>
    <row r="9222" spans="2:43" ht="12.75">
      <c r="B9222" s="89"/>
      <c r="C9222" s="89"/>
      <c r="AP9222" s="89"/>
      <c r="AQ9222" s="89"/>
    </row>
    <row r="9223" spans="2:43" ht="12.75">
      <c r="B9223" s="89"/>
      <c r="C9223" s="89"/>
      <c r="AP9223" s="89"/>
      <c r="AQ9223" s="89"/>
    </row>
    <row r="9224" spans="2:43" ht="12.75">
      <c r="B9224" s="89"/>
      <c r="C9224" s="89"/>
      <c r="AP9224" s="89"/>
      <c r="AQ9224" s="89"/>
    </row>
    <row r="9225" spans="2:43" ht="12.75">
      <c r="B9225" s="89"/>
      <c r="C9225" s="89"/>
      <c r="AP9225" s="89"/>
      <c r="AQ9225" s="89"/>
    </row>
    <row r="9226" spans="2:43" ht="12.75">
      <c r="B9226" s="89"/>
      <c r="C9226" s="89"/>
      <c r="AP9226" s="89"/>
      <c r="AQ9226" s="89"/>
    </row>
    <row r="9227" spans="2:43" ht="12.75">
      <c r="B9227" s="89"/>
      <c r="C9227" s="89"/>
      <c r="AP9227" s="89"/>
      <c r="AQ9227" s="89"/>
    </row>
    <row r="9228" spans="2:43" ht="12.75">
      <c r="B9228" s="89"/>
      <c r="C9228" s="89"/>
      <c r="AP9228" s="89"/>
      <c r="AQ9228" s="89"/>
    </row>
    <row r="9229" spans="2:43" ht="12.75">
      <c r="B9229" s="89"/>
      <c r="C9229" s="89"/>
      <c r="AP9229" s="89"/>
      <c r="AQ9229" s="89"/>
    </row>
    <row r="9230" spans="2:43" ht="12.75">
      <c r="B9230" s="89"/>
      <c r="C9230" s="89"/>
      <c r="AP9230" s="89"/>
      <c r="AQ9230" s="89"/>
    </row>
    <row r="9231" spans="2:43" ht="12.75">
      <c r="B9231" s="89"/>
      <c r="C9231" s="89"/>
      <c r="AP9231" s="89"/>
      <c r="AQ9231" s="89"/>
    </row>
    <row r="9232" spans="2:43" ht="12.75">
      <c r="B9232" s="89"/>
      <c r="C9232" s="89"/>
      <c r="AP9232" s="89"/>
      <c r="AQ9232" s="89"/>
    </row>
    <row r="9233" spans="2:43" ht="12.75">
      <c r="B9233" s="89"/>
      <c r="C9233" s="89"/>
      <c r="AP9233" s="89"/>
      <c r="AQ9233" s="89"/>
    </row>
    <row r="9234" spans="2:43" ht="12.75">
      <c r="B9234" s="89"/>
      <c r="C9234" s="89"/>
      <c r="AP9234" s="89"/>
      <c r="AQ9234" s="89"/>
    </row>
    <row r="9235" spans="2:43" ht="12.75">
      <c r="B9235" s="89"/>
      <c r="C9235" s="89"/>
      <c r="AP9235" s="89"/>
      <c r="AQ9235" s="89"/>
    </row>
    <row r="9236" spans="2:43" ht="12.75">
      <c r="B9236" s="89"/>
      <c r="C9236" s="89"/>
      <c r="AP9236" s="89"/>
      <c r="AQ9236" s="89"/>
    </row>
    <row r="9237" spans="2:43" ht="12.75">
      <c r="B9237" s="89"/>
      <c r="C9237" s="89"/>
      <c r="AP9237" s="89"/>
      <c r="AQ9237" s="89"/>
    </row>
    <row r="9238" spans="2:43" ht="12.75">
      <c r="B9238" s="89"/>
      <c r="C9238" s="89"/>
      <c r="AP9238" s="89"/>
      <c r="AQ9238" s="89"/>
    </row>
    <row r="9239" spans="2:43" ht="12.75">
      <c r="B9239" s="89"/>
      <c r="C9239" s="89"/>
      <c r="AP9239" s="89"/>
      <c r="AQ9239" s="89"/>
    </row>
    <row r="9240" spans="2:43" ht="12.75">
      <c r="B9240" s="89"/>
      <c r="C9240" s="89"/>
      <c r="AP9240" s="89"/>
      <c r="AQ9240" s="89"/>
    </row>
    <row r="9241" spans="2:43" ht="12.75">
      <c r="B9241" s="89"/>
      <c r="C9241" s="89"/>
      <c r="AP9241" s="89"/>
      <c r="AQ9241" s="89"/>
    </row>
    <row r="9242" spans="2:43" ht="12.75">
      <c r="B9242" s="89"/>
      <c r="C9242" s="89"/>
      <c r="AP9242" s="89"/>
      <c r="AQ9242" s="89"/>
    </row>
    <row r="9243" spans="2:43" ht="12.75">
      <c r="B9243" s="89"/>
      <c r="C9243" s="89"/>
      <c r="AP9243" s="89"/>
      <c r="AQ9243" s="89"/>
    </row>
    <row r="9244" spans="2:43" ht="12.75">
      <c r="B9244" s="89"/>
      <c r="C9244" s="89"/>
      <c r="AP9244" s="89"/>
      <c r="AQ9244" s="89"/>
    </row>
    <row r="9245" spans="2:43" ht="12.75">
      <c r="B9245" s="89"/>
      <c r="C9245" s="89"/>
      <c r="AP9245" s="89"/>
      <c r="AQ9245" s="89"/>
    </row>
    <row r="9246" spans="2:43" ht="12.75">
      <c r="B9246" s="89"/>
      <c r="C9246" s="89"/>
      <c r="AP9246" s="89"/>
      <c r="AQ9246" s="89"/>
    </row>
    <row r="9247" spans="2:43" ht="12.75">
      <c r="B9247" s="89"/>
      <c r="C9247" s="89"/>
      <c r="AP9247" s="89"/>
      <c r="AQ9247" s="89"/>
    </row>
    <row r="9248" spans="2:43" ht="12.75">
      <c r="B9248" s="89"/>
      <c r="C9248" s="89"/>
      <c r="AP9248" s="89"/>
      <c r="AQ9248" s="89"/>
    </row>
    <row r="9249" spans="2:43" ht="12.75">
      <c r="B9249" s="89"/>
      <c r="C9249" s="89"/>
      <c r="AP9249" s="89"/>
      <c r="AQ9249" s="89"/>
    </row>
    <row r="9250" spans="2:43" ht="12.75">
      <c r="B9250" s="89"/>
      <c r="C9250" s="89"/>
      <c r="AP9250" s="89"/>
      <c r="AQ9250" s="89"/>
    </row>
    <row r="9251" spans="2:43" ht="12.75">
      <c r="B9251" s="89"/>
      <c r="C9251" s="89"/>
      <c r="AP9251" s="89"/>
      <c r="AQ9251" s="89"/>
    </row>
    <row r="9252" spans="2:43" ht="12.75">
      <c r="B9252" s="89"/>
      <c r="C9252" s="89"/>
      <c r="AP9252" s="89"/>
      <c r="AQ9252" s="89"/>
    </row>
    <row r="9253" spans="2:43" ht="12.75">
      <c r="B9253" s="89"/>
      <c r="C9253" s="89"/>
      <c r="AP9253" s="89"/>
      <c r="AQ9253" s="89"/>
    </row>
    <row r="9254" spans="2:43" ht="12.75">
      <c r="B9254" s="89"/>
      <c r="C9254" s="89"/>
      <c r="AP9254" s="89"/>
      <c r="AQ9254" s="89"/>
    </row>
    <row r="9255" spans="2:43" ht="12.75">
      <c r="B9255" s="89"/>
      <c r="C9255" s="89"/>
      <c r="AP9255" s="89"/>
      <c r="AQ9255" s="89"/>
    </row>
    <row r="9256" spans="2:43" ht="12.75">
      <c r="B9256" s="89"/>
      <c r="C9256" s="89"/>
      <c r="AP9256" s="89"/>
      <c r="AQ9256" s="89"/>
    </row>
    <row r="9257" spans="2:43" ht="12.75">
      <c r="B9257" s="89"/>
      <c r="C9257" s="89"/>
      <c r="AP9257" s="89"/>
      <c r="AQ9257" s="89"/>
    </row>
    <row r="9258" spans="2:43" ht="12.75">
      <c r="B9258" s="89"/>
      <c r="C9258" s="89"/>
      <c r="AP9258" s="89"/>
      <c r="AQ9258" s="89"/>
    </row>
    <row r="9259" spans="2:43" ht="12.75">
      <c r="B9259" s="89"/>
      <c r="C9259" s="89"/>
      <c r="AP9259" s="89"/>
      <c r="AQ9259" s="89"/>
    </row>
    <row r="9260" spans="2:43" ht="12.75">
      <c r="B9260" s="89"/>
      <c r="C9260" s="89"/>
      <c r="AP9260" s="89"/>
      <c r="AQ9260" s="89"/>
    </row>
    <row r="9261" spans="2:43" ht="12.75">
      <c r="B9261" s="89"/>
      <c r="C9261" s="89"/>
      <c r="AP9261" s="89"/>
      <c r="AQ9261" s="89"/>
    </row>
    <row r="9262" spans="2:43" ht="12.75">
      <c r="B9262" s="89"/>
      <c r="C9262" s="89"/>
      <c r="AP9262" s="89"/>
      <c r="AQ9262" s="89"/>
    </row>
    <row r="9263" spans="2:43" ht="12.75">
      <c r="B9263" s="89"/>
      <c r="C9263" s="89"/>
      <c r="AP9263" s="89"/>
      <c r="AQ9263" s="89"/>
    </row>
    <row r="9264" spans="2:43" ht="12.75">
      <c r="B9264" s="89"/>
      <c r="C9264" s="89"/>
      <c r="AP9264" s="89"/>
      <c r="AQ9264" s="89"/>
    </row>
    <row r="9265" spans="2:43" ht="12.75">
      <c r="B9265" s="89"/>
      <c r="C9265" s="89"/>
      <c r="AP9265" s="89"/>
      <c r="AQ9265" s="89"/>
    </row>
    <row r="9266" spans="2:43" ht="12.75">
      <c r="B9266" s="89"/>
      <c r="C9266" s="89"/>
      <c r="AP9266" s="89"/>
      <c r="AQ9266" s="89"/>
    </row>
    <row r="9267" spans="2:43" ht="12.75">
      <c r="B9267" s="89"/>
      <c r="C9267" s="89"/>
      <c r="AP9267" s="89"/>
      <c r="AQ9267" s="89"/>
    </row>
    <row r="9268" spans="2:43" ht="12.75">
      <c r="B9268" s="89"/>
      <c r="C9268" s="89"/>
      <c r="AP9268" s="89"/>
      <c r="AQ9268" s="89"/>
    </row>
    <row r="9269" spans="2:43" ht="12.75">
      <c r="B9269" s="89"/>
      <c r="C9269" s="89"/>
      <c r="AP9269" s="89"/>
      <c r="AQ9269" s="89"/>
    </row>
    <row r="9270" spans="2:43" ht="12.75">
      <c r="B9270" s="89"/>
      <c r="C9270" s="89"/>
      <c r="AP9270" s="89"/>
      <c r="AQ9270" s="89"/>
    </row>
    <row r="9271" spans="2:43" ht="12.75">
      <c r="B9271" s="89"/>
      <c r="C9271" s="89"/>
      <c r="AP9271" s="89"/>
      <c r="AQ9271" s="89"/>
    </row>
    <row r="9272" spans="2:43" ht="12.75">
      <c r="B9272" s="89"/>
      <c r="C9272" s="89"/>
      <c r="AP9272" s="89"/>
      <c r="AQ9272" s="89"/>
    </row>
    <row r="9273" spans="2:43" ht="12.75">
      <c r="B9273" s="89"/>
      <c r="C9273" s="89"/>
      <c r="AP9273" s="89"/>
      <c r="AQ9273" s="89"/>
    </row>
    <row r="9274" spans="2:43" ht="12.75">
      <c r="B9274" s="89"/>
      <c r="C9274" s="89"/>
      <c r="AP9274" s="89"/>
      <c r="AQ9274" s="89"/>
    </row>
    <row r="9275" spans="2:43" ht="12.75">
      <c r="B9275" s="89"/>
      <c r="C9275" s="89"/>
      <c r="AP9275" s="89"/>
      <c r="AQ9275" s="89"/>
    </row>
    <row r="9276" spans="2:43" ht="12.75">
      <c r="B9276" s="89"/>
      <c r="C9276" s="89"/>
      <c r="AP9276" s="89"/>
      <c r="AQ9276" s="89"/>
    </row>
    <row r="9277" spans="2:43" ht="12.75">
      <c r="B9277" s="89"/>
      <c r="C9277" s="89"/>
      <c r="AP9277" s="89"/>
      <c r="AQ9277" s="89"/>
    </row>
    <row r="9278" spans="2:43" ht="12.75">
      <c r="B9278" s="89"/>
      <c r="C9278" s="89"/>
      <c r="AP9278" s="89"/>
      <c r="AQ9278" s="89"/>
    </row>
    <row r="9279" spans="2:43" ht="12.75">
      <c r="B9279" s="89"/>
      <c r="C9279" s="89"/>
      <c r="AP9279" s="89"/>
      <c r="AQ9279" s="89"/>
    </row>
    <row r="9280" spans="2:43" ht="12.75">
      <c r="B9280" s="89"/>
      <c r="C9280" s="89"/>
      <c r="AP9280" s="89"/>
      <c r="AQ9280" s="89"/>
    </row>
    <row r="9281" spans="2:43" ht="12.75">
      <c r="B9281" s="89"/>
      <c r="C9281" s="89"/>
      <c r="AP9281" s="89"/>
      <c r="AQ9281" s="89"/>
    </row>
    <row r="9282" spans="2:43" ht="12.75">
      <c r="B9282" s="89"/>
      <c r="C9282" s="89"/>
      <c r="AP9282" s="89"/>
      <c r="AQ9282" s="89"/>
    </row>
    <row r="9283" spans="2:43" ht="12.75">
      <c r="B9283" s="89"/>
      <c r="C9283" s="89"/>
      <c r="AP9283" s="89"/>
      <c r="AQ9283" s="89"/>
    </row>
    <row r="9284" spans="2:43" ht="12.75">
      <c r="B9284" s="89"/>
      <c r="C9284" s="89"/>
      <c r="AP9284" s="89"/>
      <c r="AQ9284" s="89"/>
    </row>
    <row r="9285" spans="2:43" ht="12.75">
      <c r="B9285" s="89"/>
      <c r="C9285" s="89"/>
      <c r="AP9285" s="89"/>
      <c r="AQ9285" s="89"/>
    </row>
    <row r="9286" spans="2:43" ht="12.75">
      <c r="B9286" s="89"/>
      <c r="C9286" s="89"/>
      <c r="AP9286" s="89"/>
      <c r="AQ9286" s="89"/>
    </row>
    <row r="9287" spans="2:43" ht="12.75">
      <c r="B9287" s="89"/>
      <c r="C9287" s="89"/>
      <c r="AP9287" s="89"/>
      <c r="AQ9287" s="89"/>
    </row>
    <row r="9288" spans="2:43" ht="12.75">
      <c r="B9288" s="89"/>
      <c r="C9288" s="89"/>
      <c r="AP9288" s="89"/>
      <c r="AQ9288" s="89"/>
    </row>
    <row r="9289" spans="2:43" ht="12.75">
      <c r="B9289" s="89"/>
      <c r="C9289" s="89"/>
      <c r="AP9289" s="89"/>
      <c r="AQ9289" s="89"/>
    </row>
    <row r="9290" spans="2:43" ht="12.75">
      <c r="B9290" s="89"/>
      <c r="C9290" s="89"/>
      <c r="AP9290" s="89"/>
      <c r="AQ9290" s="89"/>
    </row>
    <row r="9291" spans="2:43" ht="12.75">
      <c r="B9291" s="89"/>
      <c r="C9291" s="89"/>
      <c r="AP9291" s="89"/>
      <c r="AQ9291" s="89"/>
    </row>
    <row r="9292" spans="2:43" ht="12.75">
      <c r="B9292" s="89"/>
      <c r="C9292" s="89"/>
      <c r="AP9292" s="89"/>
      <c r="AQ9292" s="89"/>
    </row>
    <row r="9293" spans="2:43" ht="12.75">
      <c r="B9293" s="89"/>
      <c r="C9293" s="89"/>
      <c r="AP9293" s="89"/>
      <c r="AQ9293" s="89"/>
    </row>
    <row r="9294" spans="2:43" ht="12.75">
      <c r="B9294" s="89"/>
      <c r="C9294" s="89"/>
      <c r="AP9294" s="89"/>
      <c r="AQ9294" s="89"/>
    </row>
    <row r="9295" spans="2:43" ht="12.75">
      <c r="B9295" s="89"/>
      <c r="C9295" s="89"/>
      <c r="AP9295" s="89"/>
      <c r="AQ9295" s="89"/>
    </row>
    <row r="9296" spans="2:43" ht="12.75">
      <c r="B9296" s="89"/>
      <c r="C9296" s="89"/>
      <c r="AP9296" s="89"/>
      <c r="AQ9296" s="89"/>
    </row>
    <row r="9297" spans="2:43" ht="12.75">
      <c r="B9297" s="89"/>
      <c r="C9297" s="89"/>
      <c r="AP9297" s="89"/>
      <c r="AQ9297" s="89"/>
    </row>
    <row r="9298" spans="2:43" ht="12.75">
      <c r="B9298" s="89"/>
      <c r="C9298" s="89"/>
      <c r="AP9298" s="89"/>
      <c r="AQ9298" s="89"/>
    </row>
    <row r="9299" spans="2:43" ht="12.75">
      <c r="B9299" s="89"/>
      <c r="C9299" s="89"/>
      <c r="AP9299" s="89"/>
      <c r="AQ9299" s="89"/>
    </row>
    <row r="9300" spans="2:43" ht="12.75">
      <c r="B9300" s="89"/>
      <c r="C9300" s="89"/>
      <c r="AP9300" s="89"/>
      <c r="AQ9300" s="89"/>
    </row>
    <row r="9301" spans="2:43" ht="12.75">
      <c r="B9301" s="89"/>
      <c r="C9301" s="89"/>
      <c r="AP9301" s="89"/>
      <c r="AQ9301" s="89"/>
    </row>
    <row r="9302" spans="2:43" ht="12.75">
      <c r="B9302" s="89"/>
      <c r="C9302" s="89"/>
      <c r="AP9302" s="89"/>
      <c r="AQ9302" s="89"/>
    </row>
    <row r="9303" spans="2:43" ht="12.75">
      <c r="B9303" s="89"/>
      <c r="C9303" s="89"/>
      <c r="AP9303" s="89"/>
      <c r="AQ9303" s="89"/>
    </row>
    <row r="9304" spans="2:43" ht="12.75">
      <c r="B9304" s="89"/>
      <c r="C9304" s="89"/>
      <c r="AP9304" s="89"/>
      <c r="AQ9304" s="89"/>
    </row>
    <row r="9305" spans="2:43" ht="12.75">
      <c r="B9305" s="89"/>
      <c r="C9305" s="89"/>
      <c r="AP9305" s="89"/>
      <c r="AQ9305" s="89"/>
    </row>
    <row r="9306" spans="2:43" ht="12.75">
      <c r="B9306" s="89"/>
      <c r="C9306" s="89"/>
      <c r="AP9306" s="89"/>
      <c r="AQ9306" s="89"/>
    </row>
    <row r="9307" spans="2:43" ht="12.75">
      <c r="B9307" s="89"/>
      <c r="C9307" s="89"/>
      <c r="AP9307" s="89"/>
      <c r="AQ9307" s="89"/>
    </row>
    <row r="9308" spans="2:43" ht="12.75">
      <c r="B9308" s="89"/>
      <c r="C9308" s="89"/>
      <c r="AP9308" s="89"/>
      <c r="AQ9308" s="89"/>
    </row>
    <row r="9309" spans="2:43" ht="12.75">
      <c r="B9309" s="89"/>
      <c r="C9309" s="89"/>
      <c r="AP9309" s="89"/>
      <c r="AQ9309" s="89"/>
    </row>
    <row r="9310" spans="2:43" ht="12.75">
      <c r="B9310" s="89"/>
      <c r="C9310" s="89"/>
      <c r="AP9310" s="89"/>
      <c r="AQ9310" s="89"/>
    </row>
    <row r="9311" spans="2:43" ht="12.75">
      <c r="B9311" s="89"/>
      <c r="C9311" s="89"/>
      <c r="AP9311" s="89"/>
      <c r="AQ9311" s="89"/>
    </row>
    <row r="9312" spans="2:43" ht="12.75">
      <c r="B9312" s="89"/>
      <c r="C9312" s="89"/>
      <c r="AP9312" s="89"/>
      <c r="AQ9312" s="89"/>
    </row>
    <row r="9313" spans="2:43" ht="12.75">
      <c r="B9313" s="89"/>
      <c r="C9313" s="89"/>
      <c r="AP9313" s="89"/>
      <c r="AQ9313" s="89"/>
    </row>
    <row r="9314" spans="2:43" ht="12.75">
      <c r="B9314" s="89"/>
      <c r="C9314" s="89"/>
      <c r="AP9314" s="89"/>
      <c r="AQ9314" s="89"/>
    </row>
    <row r="9315" spans="2:43" ht="12.75">
      <c r="B9315" s="89"/>
      <c r="C9315" s="89"/>
      <c r="AP9315" s="89"/>
      <c r="AQ9315" s="89"/>
    </row>
    <row r="9316" spans="2:43" ht="12.75">
      <c r="B9316" s="89"/>
      <c r="C9316" s="89"/>
      <c r="AP9316" s="89"/>
      <c r="AQ9316" s="89"/>
    </row>
    <row r="9317" spans="2:43" ht="12.75">
      <c r="B9317" s="89"/>
      <c r="C9317" s="89"/>
      <c r="AP9317" s="89"/>
      <c r="AQ9317" s="89"/>
    </row>
    <row r="9318" spans="2:43" ht="12.75">
      <c r="B9318" s="89"/>
      <c r="C9318" s="89"/>
      <c r="AP9318" s="89"/>
      <c r="AQ9318" s="89"/>
    </row>
    <row r="9319" spans="2:43" ht="12.75">
      <c r="B9319" s="89"/>
      <c r="C9319" s="89"/>
      <c r="AP9319" s="89"/>
      <c r="AQ9319" s="89"/>
    </row>
    <row r="9320" spans="2:43" ht="12.75">
      <c r="B9320" s="89"/>
      <c r="C9320" s="89"/>
      <c r="AP9320" s="89"/>
      <c r="AQ9320" s="89"/>
    </row>
    <row r="9321" spans="2:43" ht="12.75">
      <c r="B9321" s="89"/>
      <c r="C9321" s="89"/>
      <c r="AP9321" s="89"/>
      <c r="AQ9321" s="89"/>
    </row>
    <row r="9322" spans="2:43" ht="12.75">
      <c r="B9322" s="89"/>
      <c r="C9322" s="89"/>
      <c r="AP9322" s="89"/>
      <c r="AQ9322" s="89"/>
    </row>
    <row r="9323" spans="2:43" ht="12.75">
      <c r="B9323" s="89"/>
      <c r="C9323" s="89"/>
      <c r="AP9323" s="89"/>
      <c r="AQ9323" s="89"/>
    </row>
    <row r="9324" spans="2:43" ht="12.75">
      <c r="B9324" s="89"/>
      <c r="C9324" s="89"/>
      <c r="AP9324" s="89"/>
      <c r="AQ9324" s="89"/>
    </row>
    <row r="9325" spans="2:43" ht="12.75">
      <c r="B9325" s="89"/>
      <c r="C9325" s="89"/>
      <c r="AP9325" s="89"/>
      <c r="AQ9325" s="89"/>
    </row>
    <row r="9326" spans="2:43" ht="12.75">
      <c r="B9326" s="89"/>
      <c r="C9326" s="89"/>
      <c r="AP9326" s="89"/>
      <c r="AQ9326" s="89"/>
    </row>
    <row r="9327" spans="2:43" ht="12.75">
      <c r="B9327" s="89"/>
      <c r="C9327" s="89"/>
      <c r="AP9327" s="89"/>
      <c r="AQ9327" s="89"/>
    </row>
    <row r="9328" spans="2:43" ht="12.75">
      <c r="B9328" s="89"/>
      <c r="C9328" s="89"/>
      <c r="AP9328" s="89"/>
      <c r="AQ9328" s="89"/>
    </row>
    <row r="9329" spans="2:43" ht="12.75">
      <c r="B9329" s="89"/>
      <c r="C9329" s="89"/>
      <c r="AP9329" s="89"/>
      <c r="AQ9329" s="89"/>
    </row>
    <row r="9330" spans="2:43" ht="12.75">
      <c r="B9330" s="89"/>
      <c r="C9330" s="89"/>
      <c r="AP9330" s="89"/>
      <c r="AQ9330" s="89"/>
    </row>
    <row r="9331" spans="2:43" ht="12.75">
      <c r="B9331" s="89"/>
      <c r="C9331" s="89"/>
      <c r="AP9331" s="89"/>
      <c r="AQ9331" s="89"/>
    </row>
    <row r="9332" spans="2:43" ht="12.75">
      <c r="B9332" s="89"/>
      <c r="C9332" s="89"/>
      <c r="AP9332" s="89"/>
      <c r="AQ9332" s="89"/>
    </row>
    <row r="9333" spans="2:43" ht="12.75">
      <c r="B9333" s="89"/>
      <c r="C9333" s="89"/>
      <c r="AP9333" s="89"/>
      <c r="AQ9333" s="89"/>
    </row>
    <row r="9334" spans="2:43" ht="12.75">
      <c r="B9334" s="89"/>
      <c r="C9334" s="89"/>
      <c r="AP9334" s="89"/>
      <c r="AQ9334" s="89"/>
    </row>
    <row r="9335" spans="2:43" ht="12.75">
      <c r="B9335" s="89"/>
      <c r="C9335" s="89"/>
      <c r="AP9335" s="89"/>
      <c r="AQ9335" s="89"/>
    </row>
    <row r="9336" spans="2:43" ht="12.75">
      <c r="B9336" s="89"/>
      <c r="C9336" s="89"/>
      <c r="AP9336" s="89"/>
      <c r="AQ9336" s="89"/>
    </row>
    <row r="9337" spans="2:43" ht="12.75">
      <c r="B9337" s="89"/>
      <c r="C9337" s="89"/>
      <c r="AP9337" s="89"/>
      <c r="AQ9337" s="89"/>
    </row>
    <row r="9338" spans="2:43" ht="12.75">
      <c r="B9338" s="89"/>
      <c r="C9338" s="89"/>
      <c r="AP9338" s="89"/>
      <c r="AQ9338" s="89"/>
    </row>
    <row r="9339" spans="2:43" ht="12.75">
      <c r="B9339" s="89"/>
      <c r="C9339" s="89"/>
      <c r="AP9339" s="89"/>
      <c r="AQ9339" s="89"/>
    </row>
    <row r="9340" spans="2:43" ht="12.75">
      <c r="B9340" s="89"/>
      <c r="C9340" s="89"/>
      <c r="AP9340" s="89"/>
      <c r="AQ9340" s="89"/>
    </row>
    <row r="9341" spans="2:43" ht="12.75">
      <c r="B9341" s="89"/>
      <c r="C9341" s="89"/>
      <c r="AP9341" s="89"/>
      <c r="AQ9341" s="89"/>
    </row>
    <row r="9342" spans="2:43" ht="12.75">
      <c r="B9342" s="89"/>
      <c r="C9342" s="89"/>
      <c r="AP9342" s="89"/>
      <c r="AQ9342" s="89"/>
    </row>
    <row r="9343" spans="2:43" ht="12.75">
      <c r="B9343" s="89"/>
      <c r="C9343" s="89"/>
      <c r="AP9343" s="89"/>
      <c r="AQ9343" s="89"/>
    </row>
    <row r="9344" spans="2:43" ht="12.75">
      <c r="B9344" s="89"/>
      <c r="C9344" s="89"/>
      <c r="AP9344" s="89"/>
      <c r="AQ9344" s="89"/>
    </row>
    <row r="9345" spans="2:43" ht="12.75">
      <c r="B9345" s="89"/>
      <c r="C9345" s="89"/>
      <c r="AP9345" s="89"/>
      <c r="AQ9345" s="89"/>
    </row>
    <row r="9346" spans="2:43" ht="12.75">
      <c r="B9346" s="89"/>
      <c r="C9346" s="89"/>
      <c r="AP9346" s="89"/>
      <c r="AQ9346" s="89"/>
    </row>
    <row r="9347" spans="2:43" ht="12.75">
      <c r="B9347" s="89"/>
      <c r="C9347" s="89"/>
      <c r="AP9347" s="89"/>
      <c r="AQ9347" s="89"/>
    </row>
    <row r="9348" spans="2:43" ht="12.75">
      <c r="B9348" s="89"/>
      <c r="C9348" s="89"/>
      <c r="AP9348" s="89"/>
      <c r="AQ9348" s="89"/>
    </row>
    <row r="9349" spans="2:43" ht="12.75">
      <c r="B9349" s="89"/>
      <c r="C9349" s="89"/>
      <c r="AP9349" s="89"/>
      <c r="AQ9349" s="89"/>
    </row>
    <row r="9350" spans="2:43" ht="12.75">
      <c r="B9350" s="89"/>
      <c r="C9350" s="89"/>
      <c r="AP9350" s="89"/>
      <c r="AQ9350" s="89"/>
    </row>
    <row r="9351" spans="2:43" ht="12.75">
      <c r="B9351" s="89"/>
      <c r="C9351" s="89"/>
      <c r="AP9351" s="89"/>
      <c r="AQ9351" s="89"/>
    </row>
    <row r="9352" spans="2:43" ht="12.75">
      <c r="B9352" s="89"/>
      <c r="C9352" s="89"/>
      <c r="AP9352" s="89"/>
      <c r="AQ9352" s="89"/>
    </row>
    <row r="9353" spans="2:43" ht="12.75">
      <c r="B9353" s="89"/>
      <c r="C9353" s="89"/>
      <c r="AP9353" s="89"/>
      <c r="AQ9353" s="89"/>
    </row>
    <row r="9354" spans="2:43" ht="12.75">
      <c r="B9354" s="89"/>
      <c r="C9354" s="89"/>
      <c r="AP9354" s="89"/>
      <c r="AQ9354" s="89"/>
    </row>
    <row r="9355" spans="2:43" ht="12.75">
      <c r="B9355" s="89"/>
      <c r="C9355" s="89"/>
      <c r="AP9355" s="89"/>
      <c r="AQ9355" s="89"/>
    </row>
    <row r="9356" spans="2:43" ht="12.75">
      <c r="B9356" s="89"/>
      <c r="C9356" s="89"/>
      <c r="AP9356" s="89"/>
      <c r="AQ9356" s="89"/>
    </row>
    <row r="9357" spans="2:43" ht="12.75">
      <c r="B9357" s="89"/>
      <c r="C9357" s="89"/>
      <c r="AP9357" s="89"/>
      <c r="AQ9357" s="89"/>
    </row>
    <row r="9358" spans="2:43" ht="12.75">
      <c r="B9358" s="89"/>
      <c r="C9358" s="89"/>
      <c r="AP9358" s="89"/>
      <c r="AQ9358" s="89"/>
    </row>
    <row r="9359" spans="2:43" ht="12.75">
      <c r="B9359" s="89"/>
      <c r="C9359" s="89"/>
      <c r="AP9359" s="89"/>
      <c r="AQ9359" s="89"/>
    </row>
    <row r="9360" spans="2:43" ht="12.75">
      <c r="B9360" s="89"/>
      <c r="C9360" s="89"/>
      <c r="AP9360" s="89"/>
      <c r="AQ9360" s="89"/>
    </row>
    <row r="9361" spans="2:43" ht="12.75">
      <c r="B9361" s="89"/>
      <c r="C9361" s="89"/>
      <c r="AP9361" s="89"/>
      <c r="AQ9361" s="89"/>
    </row>
    <row r="9362" spans="2:43" ht="12.75">
      <c r="B9362" s="89"/>
      <c r="C9362" s="89"/>
      <c r="AP9362" s="89"/>
      <c r="AQ9362" s="89"/>
    </row>
    <row r="9363" spans="2:43" ht="12.75">
      <c r="B9363" s="89"/>
      <c r="C9363" s="89"/>
      <c r="AP9363" s="89"/>
      <c r="AQ9363" s="89"/>
    </row>
    <row r="9364" spans="2:43" ht="12.75">
      <c r="B9364" s="89"/>
      <c r="C9364" s="89"/>
      <c r="AP9364" s="89"/>
      <c r="AQ9364" s="89"/>
    </row>
    <row r="9365" spans="2:43" ht="12.75">
      <c r="B9365" s="89"/>
      <c r="C9365" s="89"/>
      <c r="AP9365" s="89"/>
      <c r="AQ9365" s="89"/>
    </row>
    <row r="9366" spans="2:43" ht="12.75">
      <c r="B9366" s="89"/>
      <c r="C9366" s="89"/>
      <c r="AP9366" s="89"/>
      <c r="AQ9366" s="89"/>
    </row>
    <row r="9367" spans="2:43" ht="12.75">
      <c r="B9367" s="89"/>
      <c r="C9367" s="89"/>
      <c r="AP9367" s="89"/>
      <c r="AQ9367" s="89"/>
    </row>
    <row r="9368" spans="2:43" ht="12.75">
      <c r="B9368" s="89"/>
      <c r="C9368" s="89"/>
      <c r="AP9368" s="89"/>
      <c r="AQ9368" s="89"/>
    </row>
    <row r="9369" spans="2:43" ht="12.75">
      <c r="B9369" s="89"/>
      <c r="C9369" s="89"/>
      <c r="AP9369" s="89"/>
      <c r="AQ9369" s="89"/>
    </row>
    <row r="9370" spans="2:43" ht="12.75">
      <c r="B9370" s="89"/>
      <c r="C9370" s="89"/>
      <c r="AP9370" s="89"/>
      <c r="AQ9370" s="89"/>
    </row>
    <row r="9371" spans="2:43" ht="12.75">
      <c r="B9371" s="89"/>
      <c r="C9371" s="89"/>
      <c r="AP9371" s="89"/>
      <c r="AQ9371" s="89"/>
    </row>
    <row r="9372" spans="2:43" ht="12.75">
      <c r="B9372" s="89"/>
      <c r="C9372" s="89"/>
      <c r="AP9372" s="89"/>
      <c r="AQ9372" s="89"/>
    </row>
    <row r="9373" spans="2:43" ht="12.75">
      <c r="B9373" s="89"/>
      <c r="C9373" s="89"/>
      <c r="AP9373" s="89"/>
      <c r="AQ9373" s="89"/>
    </row>
    <row r="9374" spans="2:43" ht="12.75">
      <c r="B9374" s="89"/>
      <c r="C9374" s="89"/>
      <c r="AP9374" s="89"/>
      <c r="AQ9374" s="89"/>
    </row>
    <row r="9375" spans="2:43" ht="12.75">
      <c r="B9375" s="89"/>
      <c r="C9375" s="89"/>
      <c r="AP9375" s="89"/>
      <c r="AQ9375" s="89"/>
    </row>
    <row r="9376" spans="2:43" ht="12.75">
      <c r="B9376" s="89"/>
      <c r="C9376" s="89"/>
      <c r="AP9376" s="89"/>
      <c r="AQ9376" s="89"/>
    </row>
    <row r="9377" spans="2:43" ht="12.75">
      <c r="B9377" s="89"/>
      <c r="C9377" s="89"/>
      <c r="AP9377" s="89"/>
      <c r="AQ9377" s="89"/>
    </row>
    <row r="9378" spans="2:43" ht="12.75">
      <c r="B9378" s="89"/>
      <c r="C9378" s="89"/>
      <c r="AP9378" s="89"/>
      <c r="AQ9378" s="89"/>
    </row>
    <row r="9379" spans="2:43" ht="12.75">
      <c r="B9379" s="89"/>
      <c r="C9379" s="89"/>
      <c r="AP9379" s="89"/>
      <c r="AQ9379" s="89"/>
    </row>
    <row r="9380" spans="2:43" ht="12.75">
      <c r="B9380" s="89"/>
      <c r="C9380" s="89"/>
      <c r="AP9380" s="89"/>
      <c r="AQ9380" s="89"/>
    </row>
    <row r="9381" spans="2:43" ht="12.75">
      <c r="B9381" s="89"/>
      <c r="C9381" s="89"/>
      <c r="AP9381" s="89"/>
      <c r="AQ9381" s="89"/>
    </row>
    <row r="9382" spans="2:43" ht="12.75">
      <c r="B9382" s="89"/>
      <c r="C9382" s="89"/>
      <c r="AP9382" s="89"/>
      <c r="AQ9382" s="89"/>
    </row>
    <row r="9383" spans="2:43" ht="12.75">
      <c r="B9383" s="89"/>
      <c r="C9383" s="89"/>
      <c r="AP9383" s="89"/>
      <c r="AQ9383" s="89"/>
    </row>
    <row r="9384" spans="2:43" ht="12.75">
      <c r="B9384" s="89"/>
      <c r="C9384" s="89"/>
      <c r="AP9384" s="89"/>
      <c r="AQ9384" s="89"/>
    </row>
    <row r="9385" spans="2:43" ht="12.75">
      <c r="B9385" s="89"/>
      <c r="C9385" s="89"/>
      <c r="AP9385" s="89"/>
      <c r="AQ9385" s="89"/>
    </row>
    <row r="9386" spans="2:43" ht="12.75">
      <c r="B9386" s="89"/>
      <c r="C9386" s="89"/>
      <c r="AP9386" s="89"/>
      <c r="AQ9386" s="89"/>
    </row>
    <row r="9387" spans="2:43" ht="12.75">
      <c r="B9387" s="89"/>
      <c r="C9387" s="89"/>
      <c r="AP9387" s="89"/>
      <c r="AQ9387" s="89"/>
    </row>
    <row r="9388" spans="2:43" ht="12.75">
      <c r="B9388" s="89"/>
      <c r="C9388" s="89"/>
      <c r="AP9388" s="89"/>
      <c r="AQ9388" s="89"/>
    </row>
    <row r="9389" spans="2:43" ht="12.75">
      <c r="B9389" s="89"/>
      <c r="C9389" s="89"/>
      <c r="AP9389" s="89"/>
      <c r="AQ9389" s="89"/>
    </row>
    <row r="9390" spans="2:43" ht="12.75">
      <c r="B9390" s="89"/>
      <c r="C9390" s="89"/>
      <c r="AP9390" s="89"/>
      <c r="AQ9390" s="89"/>
    </row>
    <row r="9391" spans="2:43" ht="12.75">
      <c r="B9391" s="89"/>
      <c r="C9391" s="89"/>
      <c r="AP9391" s="89"/>
      <c r="AQ9391" s="89"/>
    </row>
    <row r="9392" spans="2:43" ht="12.75">
      <c r="B9392" s="89"/>
      <c r="C9392" s="89"/>
      <c r="AP9392" s="89"/>
      <c r="AQ9392" s="89"/>
    </row>
    <row r="9393" spans="2:43" ht="12.75">
      <c r="B9393" s="89"/>
      <c r="C9393" s="89"/>
      <c r="AP9393" s="89"/>
      <c r="AQ9393" s="89"/>
    </row>
    <row r="9394" spans="2:43" ht="12.75">
      <c r="B9394" s="89"/>
      <c r="C9394" s="89"/>
      <c r="AP9394" s="89"/>
      <c r="AQ9394" s="89"/>
    </row>
    <row r="9395" spans="2:43" ht="12.75">
      <c r="B9395" s="89"/>
      <c r="C9395" s="89"/>
      <c r="AP9395" s="89"/>
      <c r="AQ9395" s="89"/>
    </row>
    <row r="9396" spans="2:43" ht="12.75">
      <c r="B9396" s="89"/>
      <c r="C9396" s="89"/>
      <c r="AP9396" s="89"/>
      <c r="AQ9396" s="89"/>
    </row>
    <row r="9397" spans="2:43" ht="12.75">
      <c r="B9397" s="89"/>
      <c r="C9397" s="89"/>
      <c r="AP9397" s="89"/>
      <c r="AQ9397" s="89"/>
    </row>
    <row r="9398" spans="2:43" ht="12.75">
      <c r="B9398" s="89"/>
      <c r="C9398" s="89"/>
      <c r="AP9398" s="89"/>
      <c r="AQ9398" s="89"/>
    </row>
    <row r="9399" spans="2:43" ht="12.75">
      <c r="B9399" s="89"/>
      <c r="C9399" s="89"/>
      <c r="AP9399" s="89"/>
      <c r="AQ9399" s="89"/>
    </row>
    <row r="9400" spans="2:43" ht="12.75">
      <c r="B9400" s="89"/>
      <c r="C9400" s="89"/>
      <c r="AP9400" s="89"/>
      <c r="AQ9400" s="89"/>
    </row>
    <row r="9401" spans="2:43" ht="12.75">
      <c r="B9401" s="89"/>
      <c r="C9401" s="89"/>
      <c r="AP9401" s="89"/>
      <c r="AQ9401" s="89"/>
    </row>
    <row r="9402" spans="2:43" ht="12.75">
      <c r="B9402" s="89"/>
      <c r="C9402" s="89"/>
      <c r="AP9402" s="89"/>
      <c r="AQ9402" s="89"/>
    </row>
    <row r="9403" spans="2:43" ht="12.75">
      <c r="B9403" s="89"/>
      <c r="C9403" s="89"/>
      <c r="AP9403" s="89"/>
      <c r="AQ9403" s="89"/>
    </row>
    <row r="9404" spans="2:43" ht="12.75">
      <c r="B9404" s="89"/>
      <c r="C9404" s="89"/>
      <c r="AP9404" s="89"/>
      <c r="AQ9404" s="89"/>
    </row>
    <row r="9405" spans="2:43" ht="12.75">
      <c r="B9405" s="89"/>
      <c r="C9405" s="89"/>
      <c r="AP9405" s="89"/>
      <c r="AQ9405" s="89"/>
    </row>
    <row r="9406" spans="2:43" ht="12.75">
      <c r="B9406" s="89"/>
      <c r="C9406" s="89"/>
      <c r="AP9406" s="89"/>
      <c r="AQ9406" s="89"/>
    </row>
    <row r="9407" spans="2:43" ht="12.75">
      <c r="B9407" s="89"/>
      <c r="C9407" s="89"/>
      <c r="AP9407" s="89"/>
      <c r="AQ9407" s="89"/>
    </row>
    <row r="9408" spans="2:43" ht="12.75">
      <c r="B9408" s="89"/>
      <c r="C9408" s="89"/>
      <c r="AP9408" s="89"/>
      <c r="AQ9408" s="89"/>
    </row>
    <row r="9409" spans="2:43" ht="12.75">
      <c r="B9409" s="89"/>
      <c r="C9409" s="89"/>
      <c r="AP9409" s="89"/>
      <c r="AQ9409" s="89"/>
    </row>
    <row r="9410" spans="2:43" ht="12.75">
      <c r="B9410" s="89"/>
      <c r="C9410" s="89"/>
      <c r="AP9410" s="89"/>
      <c r="AQ9410" s="89"/>
    </row>
    <row r="9411" spans="2:43" ht="12.75">
      <c r="B9411" s="89"/>
      <c r="C9411" s="89"/>
      <c r="AP9411" s="89"/>
      <c r="AQ9411" s="89"/>
    </row>
    <row r="9412" spans="2:43" ht="12.75">
      <c r="B9412" s="89"/>
      <c r="C9412" s="89"/>
      <c r="AP9412" s="89"/>
      <c r="AQ9412" s="89"/>
    </row>
    <row r="9413" spans="2:43" ht="12.75">
      <c r="B9413" s="89"/>
      <c r="C9413" s="89"/>
      <c r="AP9413" s="89"/>
      <c r="AQ9413" s="89"/>
    </row>
    <row r="9414" spans="2:43" ht="12.75">
      <c r="B9414" s="89"/>
      <c r="C9414" s="89"/>
      <c r="AP9414" s="89"/>
      <c r="AQ9414" s="89"/>
    </row>
    <row r="9415" spans="2:43" ht="12.75">
      <c r="B9415" s="89"/>
      <c r="C9415" s="89"/>
      <c r="AP9415" s="89"/>
      <c r="AQ9415" s="89"/>
    </row>
    <row r="9416" spans="2:43" ht="12.75">
      <c r="B9416" s="89"/>
      <c r="C9416" s="89"/>
      <c r="AP9416" s="89"/>
      <c r="AQ9416" s="89"/>
    </row>
    <row r="9417" spans="2:43" ht="12.75">
      <c r="B9417" s="89"/>
      <c r="C9417" s="89"/>
      <c r="AP9417" s="89"/>
      <c r="AQ9417" s="89"/>
    </row>
    <row r="9418" spans="2:43" ht="12.75">
      <c r="B9418" s="89"/>
      <c r="C9418" s="89"/>
      <c r="AP9418" s="89"/>
      <c r="AQ9418" s="89"/>
    </row>
    <row r="9419" spans="2:43" ht="12.75">
      <c r="B9419" s="89"/>
      <c r="C9419" s="89"/>
      <c r="AP9419" s="89"/>
      <c r="AQ9419" s="89"/>
    </row>
    <row r="9420" spans="2:43" ht="12.75">
      <c r="B9420" s="89"/>
      <c r="C9420" s="89"/>
      <c r="AP9420" s="89"/>
      <c r="AQ9420" s="89"/>
    </row>
    <row r="9421" spans="2:43" ht="12.75">
      <c r="B9421" s="89"/>
      <c r="C9421" s="89"/>
      <c r="AP9421" s="89"/>
      <c r="AQ9421" s="89"/>
    </row>
    <row r="9422" spans="2:43" ht="12.75">
      <c r="B9422" s="89"/>
      <c r="C9422" s="89"/>
      <c r="AP9422" s="89"/>
      <c r="AQ9422" s="89"/>
    </row>
    <row r="9423" spans="2:43" ht="12.75">
      <c r="B9423" s="89"/>
      <c r="C9423" s="89"/>
      <c r="AP9423" s="89"/>
      <c r="AQ9423" s="89"/>
    </row>
    <row r="9424" spans="2:43" ht="12.75">
      <c r="B9424" s="89"/>
      <c r="C9424" s="89"/>
      <c r="AP9424" s="89"/>
      <c r="AQ9424" s="89"/>
    </row>
    <row r="9425" spans="2:43" ht="12.75">
      <c r="B9425" s="89"/>
      <c r="C9425" s="89"/>
      <c r="AP9425" s="89"/>
      <c r="AQ9425" s="89"/>
    </row>
    <row r="9426" spans="2:43" ht="12.75">
      <c r="B9426" s="89"/>
      <c r="C9426" s="89"/>
      <c r="AP9426" s="89"/>
      <c r="AQ9426" s="89"/>
    </row>
    <row r="9427" spans="2:43" ht="12.75">
      <c r="B9427" s="89"/>
      <c r="C9427" s="89"/>
      <c r="AP9427" s="89"/>
      <c r="AQ9427" s="89"/>
    </row>
    <row r="9428" spans="2:43" ht="12.75">
      <c r="B9428" s="89"/>
      <c r="C9428" s="89"/>
      <c r="AP9428" s="89"/>
      <c r="AQ9428" s="89"/>
    </row>
    <row r="9429" spans="2:43" ht="12.75">
      <c r="B9429" s="89"/>
      <c r="C9429" s="89"/>
      <c r="AP9429" s="89"/>
      <c r="AQ9429" s="89"/>
    </row>
    <row r="9430" spans="2:43" ht="12.75">
      <c r="B9430" s="89"/>
      <c r="C9430" s="89"/>
      <c r="AP9430" s="89"/>
      <c r="AQ9430" s="89"/>
    </row>
    <row r="9431" spans="2:43" ht="12.75">
      <c r="B9431" s="89"/>
      <c r="C9431" s="89"/>
      <c r="AP9431" s="89"/>
      <c r="AQ9431" s="89"/>
    </row>
    <row r="9432" spans="2:43" ht="12.75">
      <c r="B9432" s="89"/>
      <c r="C9432" s="89"/>
      <c r="AP9432" s="89"/>
      <c r="AQ9432" s="89"/>
    </row>
    <row r="9433" spans="2:43" ht="12.75">
      <c r="B9433" s="89"/>
      <c r="C9433" s="89"/>
      <c r="AP9433" s="89"/>
      <c r="AQ9433" s="89"/>
    </row>
    <row r="9434" spans="2:43" ht="12.75">
      <c r="B9434" s="89"/>
      <c r="C9434" s="89"/>
      <c r="AP9434" s="89"/>
      <c r="AQ9434" s="89"/>
    </row>
    <row r="9435" spans="2:43" ht="12.75">
      <c r="B9435" s="89"/>
      <c r="C9435" s="89"/>
      <c r="AP9435" s="89"/>
      <c r="AQ9435" s="89"/>
    </row>
    <row r="9436" spans="2:43" ht="12.75">
      <c r="B9436" s="89"/>
      <c r="C9436" s="89"/>
      <c r="AP9436" s="89"/>
      <c r="AQ9436" s="89"/>
    </row>
    <row r="9437" spans="2:43" ht="12.75">
      <c r="B9437" s="89"/>
      <c r="C9437" s="89"/>
      <c r="AP9437" s="89"/>
      <c r="AQ9437" s="89"/>
    </row>
    <row r="9438" spans="2:43" ht="12.75">
      <c r="B9438" s="89"/>
      <c r="C9438" s="89"/>
      <c r="AP9438" s="89"/>
      <c r="AQ9438" s="89"/>
    </row>
    <row r="9439" spans="2:43" ht="12.75">
      <c r="B9439" s="89"/>
      <c r="C9439" s="89"/>
      <c r="AP9439" s="89"/>
      <c r="AQ9439" s="89"/>
    </row>
    <row r="9440" spans="2:43" ht="12.75">
      <c r="B9440" s="89"/>
      <c r="C9440" s="89"/>
      <c r="AP9440" s="89"/>
      <c r="AQ9440" s="89"/>
    </row>
    <row r="9441" spans="2:43" ht="12.75">
      <c r="B9441" s="89"/>
      <c r="C9441" s="89"/>
      <c r="AP9441" s="89"/>
      <c r="AQ9441" s="89"/>
    </row>
    <row r="9442" spans="2:43" ht="12.75">
      <c r="B9442" s="89"/>
      <c r="C9442" s="89"/>
      <c r="AP9442" s="89"/>
      <c r="AQ9442" s="89"/>
    </row>
    <row r="9443" spans="2:43" ht="12.75">
      <c r="B9443" s="89"/>
      <c r="C9443" s="89"/>
      <c r="AP9443" s="89"/>
      <c r="AQ9443" s="89"/>
    </row>
    <row r="9444" spans="2:43" ht="12.75">
      <c r="B9444" s="89"/>
      <c r="C9444" s="89"/>
      <c r="AP9444" s="89"/>
      <c r="AQ9444" s="89"/>
    </row>
    <row r="9445" spans="2:43" ht="12.75">
      <c r="B9445" s="89"/>
      <c r="C9445" s="89"/>
      <c r="AP9445" s="89"/>
      <c r="AQ9445" s="89"/>
    </row>
    <row r="9446" spans="2:43" ht="12.75">
      <c r="B9446" s="89"/>
      <c r="C9446" s="89"/>
      <c r="AP9446" s="89"/>
      <c r="AQ9446" s="89"/>
    </row>
    <row r="9447" spans="2:43" ht="12.75">
      <c r="B9447" s="89"/>
      <c r="C9447" s="89"/>
      <c r="AP9447" s="89"/>
      <c r="AQ9447" s="89"/>
    </row>
    <row r="9448" spans="2:43" ht="12.75">
      <c r="B9448" s="89"/>
      <c r="C9448" s="89"/>
      <c r="AP9448" s="89"/>
      <c r="AQ9448" s="89"/>
    </row>
    <row r="9449" spans="2:43" ht="12.75">
      <c r="B9449" s="89"/>
      <c r="C9449" s="89"/>
      <c r="AP9449" s="89"/>
      <c r="AQ9449" s="89"/>
    </row>
    <row r="9450" spans="2:43" ht="12.75">
      <c r="B9450" s="89"/>
      <c r="C9450" s="89"/>
      <c r="AP9450" s="89"/>
      <c r="AQ9450" s="89"/>
    </row>
    <row r="9451" spans="2:43" ht="12.75">
      <c r="B9451" s="89"/>
      <c r="C9451" s="89"/>
      <c r="AP9451" s="89"/>
      <c r="AQ9451" s="89"/>
    </row>
    <row r="9452" spans="2:43" ht="12.75">
      <c r="B9452" s="89"/>
      <c r="C9452" s="89"/>
      <c r="AP9452" s="89"/>
      <c r="AQ9452" s="89"/>
    </row>
    <row r="9453" spans="2:43" ht="12.75">
      <c r="B9453" s="89"/>
      <c r="C9453" s="89"/>
      <c r="AP9453" s="89"/>
      <c r="AQ9453" s="89"/>
    </row>
    <row r="9454" spans="2:43" ht="12.75">
      <c r="B9454" s="89"/>
      <c r="C9454" s="89"/>
      <c r="AP9454" s="89"/>
      <c r="AQ9454" s="89"/>
    </row>
    <row r="9455" spans="2:43" ht="12.75">
      <c r="B9455" s="89"/>
      <c r="C9455" s="89"/>
      <c r="AP9455" s="89"/>
      <c r="AQ9455" s="89"/>
    </row>
    <row r="9456" spans="2:43" ht="12.75">
      <c r="B9456" s="89"/>
      <c r="C9456" s="89"/>
      <c r="AP9456" s="89"/>
      <c r="AQ9456" s="89"/>
    </row>
    <row r="9457" spans="2:43" ht="12.75">
      <c r="B9457" s="89"/>
      <c r="C9457" s="89"/>
      <c r="AP9457" s="89"/>
      <c r="AQ9457" s="89"/>
    </row>
    <row r="9458" spans="2:43" ht="12.75">
      <c r="B9458" s="89"/>
      <c r="C9458" s="89"/>
      <c r="AP9458" s="89"/>
      <c r="AQ9458" s="89"/>
    </row>
    <row r="9459" spans="2:43" ht="12.75">
      <c r="B9459" s="89"/>
      <c r="C9459" s="89"/>
      <c r="AP9459" s="89"/>
      <c r="AQ9459" s="89"/>
    </row>
    <row r="9460" spans="2:43" ht="12.75">
      <c r="B9460" s="89"/>
      <c r="C9460" s="89"/>
      <c r="AP9460" s="89"/>
      <c r="AQ9460" s="89"/>
    </row>
    <row r="9461" spans="2:43" ht="12.75">
      <c r="B9461" s="89"/>
      <c r="C9461" s="89"/>
      <c r="AP9461" s="89"/>
      <c r="AQ9461" s="89"/>
    </row>
    <row r="9462" spans="2:43" ht="12.75">
      <c r="B9462" s="89"/>
      <c r="C9462" s="89"/>
      <c r="AP9462" s="89"/>
      <c r="AQ9462" s="89"/>
    </row>
    <row r="9463" spans="2:43" ht="12.75">
      <c r="B9463" s="89"/>
      <c r="C9463" s="89"/>
      <c r="AP9463" s="89"/>
      <c r="AQ9463" s="89"/>
    </row>
    <row r="9464" spans="2:43" ht="12.75">
      <c r="B9464" s="89"/>
      <c r="C9464" s="89"/>
      <c r="AP9464" s="89"/>
      <c r="AQ9464" s="89"/>
    </row>
    <row r="9465" spans="2:43" ht="12.75">
      <c r="B9465" s="89"/>
      <c r="C9465" s="89"/>
      <c r="AP9465" s="89"/>
      <c r="AQ9465" s="89"/>
    </row>
    <row r="9466" spans="2:43" ht="12.75">
      <c r="B9466" s="89"/>
      <c r="C9466" s="89"/>
      <c r="AP9466" s="89"/>
      <c r="AQ9466" s="89"/>
    </row>
    <row r="9467" spans="2:43" ht="12.75">
      <c r="B9467" s="89"/>
      <c r="C9467" s="89"/>
      <c r="AP9467" s="89"/>
      <c r="AQ9467" s="89"/>
    </row>
    <row r="9468" spans="2:43" ht="12.75">
      <c r="B9468" s="89"/>
      <c r="C9468" s="89"/>
      <c r="AP9468" s="89"/>
      <c r="AQ9468" s="89"/>
    </row>
    <row r="9469" spans="2:43" ht="12.75">
      <c r="B9469" s="89"/>
      <c r="C9469" s="89"/>
      <c r="AP9469" s="89"/>
      <c r="AQ9469" s="89"/>
    </row>
    <row r="9470" spans="2:43" ht="12.75">
      <c r="B9470" s="89"/>
      <c r="C9470" s="89"/>
      <c r="AP9470" s="89"/>
      <c r="AQ9470" s="89"/>
    </row>
    <row r="9471" spans="2:43" ht="12.75">
      <c r="B9471" s="89"/>
      <c r="C9471" s="89"/>
      <c r="AP9471" s="89"/>
      <c r="AQ9471" s="89"/>
    </row>
    <row r="9472" spans="2:43" ht="12.75">
      <c r="B9472" s="89"/>
      <c r="C9472" s="89"/>
      <c r="AP9472" s="89"/>
      <c r="AQ9472" s="89"/>
    </row>
    <row r="9473" spans="2:43" ht="12.75">
      <c r="B9473" s="89"/>
      <c r="C9473" s="89"/>
      <c r="AP9473" s="89"/>
      <c r="AQ9473" s="89"/>
    </row>
    <row r="9474" spans="2:43" ht="12.75">
      <c r="B9474" s="89"/>
      <c r="C9474" s="89"/>
      <c r="AP9474" s="89"/>
      <c r="AQ9474" s="89"/>
    </row>
    <row r="9475" spans="2:43" ht="12.75">
      <c r="B9475" s="89"/>
      <c r="C9475" s="89"/>
      <c r="AP9475" s="89"/>
      <c r="AQ9475" s="89"/>
    </row>
    <row r="9476" spans="2:43" ht="12.75">
      <c r="B9476" s="89"/>
      <c r="C9476" s="89"/>
      <c r="AP9476" s="89"/>
      <c r="AQ9476" s="89"/>
    </row>
    <row r="9477" spans="2:43" ht="12.75">
      <c r="B9477" s="89"/>
      <c r="C9477" s="89"/>
      <c r="AP9477" s="89"/>
      <c r="AQ9477" s="89"/>
    </row>
    <row r="9478" spans="2:43" ht="12.75">
      <c r="B9478" s="89"/>
      <c r="C9478" s="89"/>
      <c r="AP9478" s="89"/>
      <c r="AQ9478" s="89"/>
    </row>
    <row r="9479" spans="2:43" ht="12.75">
      <c r="B9479" s="89"/>
      <c r="C9479" s="89"/>
      <c r="AP9479" s="89"/>
      <c r="AQ9479" s="89"/>
    </row>
    <row r="9480" spans="2:43" ht="12.75">
      <c r="B9480" s="89"/>
      <c r="C9480" s="89"/>
      <c r="AP9480" s="89"/>
      <c r="AQ9480" s="89"/>
    </row>
    <row r="9481" spans="2:43" ht="12.75">
      <c r="B9481" s="89"/>
      <c r="C9481" s="89"/>
      <c r="AP9481" s="89"/>
      <c r="AQ9481" s="89"/>
    </row>
    <row r="9482" spans="2:43" ht="12.75">
      <c r="B9482" s="89"/>
      <c r="C9482" s="89"/>
      <c r="AP9482" s="89"/>
      <c r="AQ9482" s="89"/>
    </row>
    <row r="9483" spans="2:43" ht="12.75">
      <c r="B9483" s="89"/>
      <c r="C9483" s="89"/>
      <c r="AP9483" s="89"/>
      <c r="AQ9483" s="89"/>
    </row>
    <row r="9484" spans="2:43" ht="12.75">
      <c r="B9484" s="89"/>
      <c r="C9484" s="89"/>
      <c r="AP9484" s="89"/>
      <c r="AQ9484" s="89"/>
    </row>
    <row r="9485" spans="2:43" ht="12.75">
      <c r="B9485" s="89"/>
      <c r="C9485" s="89"/>
      <c r="AP9485" s="89"/>
      <c r="AQ9485" s="89"/>
    </row>
    <row r="9486" spans="2:43" ht="12.75">
      <c r="B9486" s="89"/>
      <c r="C9486" s="89"/>
      <c r="AP9486" s="89"/>
      <c r="AQ9486" s="89"/>
    </row>
    <row r="9487" spans="2:43" ht="12.75">
      <c r="B9487" s="89"/>
      <c r="C9487" s="89"/>
      <c r="AP9487" s="89"/>
      <c r="AQ9487" s="89"/>
    </row>
    <row r="9488" spans="2:43" ht="12.75">
      <c r="B9488" s="89"/>
      <c r="C9488" s="89"/>
      <c r="AP9488" s="89"/>
      <c r="AQ9488" s="89"/>
    </row>
    <row r="9489" spans="2:43" ht="12.75">
      <c r="B9489" s="89"/>
      <c r="C9489" s="89"/>
      <c r="AP9489" s="89"/>
      <c r="AQ9489" s="89"/>
    </row>
    <row r="9490" spans="2:43" ht="12.75">
      <c r="B9490" s="89"/>
      <c r="C9490" s="89"/>
      <c r="AP9490" s="89"/>
      <c r="AQ9490" s="89"/>
    </row>
    <row r="9491" spans="2:43" ht="12.75">
      <c r="B9491" s="89"/>
      <c r="C9491" s="89"/>
      <c r="AP9491" s="89"/>
      <c r="AQ9491" s="89"/>
    </row>
    <row r="9492" spans="2:43" ht="12.75">
      <c r="B9492" s="89"/>
      <c r="C9492" s="89"/>
      <c r="AP9492" s="89"/>
      <c r="AQ9492" s="89"/>
    </row>
    <row r="9493" spans="2:43" ht="12.75">
      <c r="B9493" s="89"/>
      <c r="C9493" s="89"/>
      <c r="AP9493" s="89"/>
      <c r="AQ9493" s="89"/>
    </row>
    <row r="9494" spans="2:43" ht="12.75">
      <c r="B9494" s="89"/>
      <c r="C9494" s="89"/>
      <c r="AP9494" s="89"/>
      <c r="AQ9494" s="89"/>
    </row>
    <row r="9495" spans="2:43" ht="12.75">
      <c r="B9495" s="89"/>
      <c r="C9495" s="89"/>
      <c r="AP9495" s="89"/>
      <c r="AQ9495" s="89"/>
    </row>
    <row r="9496" spans="2:43" ht="12.75">
      <c r="B9496" s="89"/>
      <c r="C9496" s="89"/>
      <c r="AP9496" s="89"/>
      <c r="AQ9496" s="89"/>
    </row>
    <row r="9497" spans="2:43" ht="12.75">
      <c r="B9497" s="89"/>
      <c r="C9497" s="89"/>
      <c r="AP9497" s="89"/>
      <c r="AQ9497" s="89"/>
    </row>
    <row r="9498" spans="2:43" ht="12.75">
      <c r="B9498" s="89"/>
      <c r="C9498" s="89"/>
      <c r="AP9498" s="89"/>
      <c r="AQ9498" s="89"/>
    </row>
    <row r="9499" spans="2:43" ht="12.75">
      <c r="B9499" s="89"/>
      <c r="C9499" s="89"/>
      <c r="AP9499" s="89"/>
      <c r="AQ9499" s="89"/>
    </row>
    <row r="9500" spans="2:43" ht="12.75">
      <c r="B9500" s="89"/>
      <c r="C9500" s="89"/>
      <c r="AP9500" s="89"/>
      <c r="AQ9500" s="89"/>
    </row>
    <row r="9501" spans="2:43" ht="12.75">
      <c r="B9501" s="89"/>
      <c r="C9501" s="89"/>
      <c r="AP9501" s="89"/>
      <c r="AQ9501" s="89"/>
    </row>
    <row r="9502" spans="2:43" ht="12.75">
      <c r="B9502" s="89"/>
      <c r="C9502" s="89"/>
      <c r="AP9502" s="89"/>
      <c r="AQ9502" s="89"/>
    </row>
    <row r="9503" spans="2:43" ht="12.75">
      <c r="B9503" s="89"/>
      <c r="C9503" s="89"/>
      <c r="AP9503" s="89"/>
      <c r="AQ9503" s="89"/>
    </row>
    <row r="9504" spans="2:43" ht="12.75">
      <c r="B9504" s="89"/>
      <c r="C9504" s="89"/>
      <c r="AP9504" s="89"/>
      <c r="AQ9504" s="89"/>
    </row>
    <row r="9505" spans="2:43" ht="12.75">
      <c r="B9505" s="89"/>
      <c r="C9505" s="89"/>
      <c r="AP9505" s="89"/>
      <c r="AQ9505" s="89"/>
    </row>
    <row r="9506" spans="2:43" ht="12.75">
      <c r="B9506" s="89"/>
      <c r="C9506" s="89"/>
      <c r="AP9506" s="89"/>
      <c r="AQ9506" s="89"/>
    </row>
    <row r="9507" spans="2:43" ht="12.75">
      <c r="B9507" s="89"/>
      <c r="C9507" s="89"/>
      <c r="AP9507" s="89"/>
      <c r="AQ9507" s="89"/>
    </row>
    <row r="9508" spans="2:43" ht="12.75">
      <c r="B9508" s="89"/>
      <c r="C9508" s="89"/>
      <c r="AP9508" s="89"/>
      <c r="AQ9508" s="89"/>
    </row>
    <row r="9509" spans="2:43" ht="12.75">
      <c r="B9509" s="89"/>
      <c r="C9509" s="89"/>
      <c r="AP9509" s="89"/>
      <c r="AQ9509" s="89"/>
    </row>
    <row r="9510" spans="2:43" ht="12.75">
      <c r="B9510" s="89"/>
      <c r="C9510" s="89"/>
      <c r="AP9510" s="89"/>
      <c r="AQ9510" s="89"/>
    </row>
    <row r="9511" spans="2:43" ht="12.75">
      <c r="B9511" s="89"/>
      <c r="C9511" s="89"/>
      <c r="AP9511" s="89"/>
      <c r="AQ9511" s="89"/>
    </row>
    <row r="9512" spans="2:43" ht="12.75">
      <c r="B9512" s="89"/>
      <c r="C9512" s="89"/>
      <c r="AP9512" s="89"/>
      <c r="AQ9512" s="89"/>
    </row>
    <row r="9513" spans="2:43" ht="12.75">
      <c r="B9513" s="89"/>
      <c r="C9513" s="89"/>
      <c r="AP9513" s="89"/>
      <c r="AQ9513" s="89"/>
    </row>
    <row r="9514" spans="2:43" ht="12.75">
      <c r="B9514" s="89"/>
      <c r="C9514" s="89"/>
      <c r="AP9514" s="89"/>
      <c r="AQ9514" s="89"/>
    </row>
    <row r="9515" spans="2:43" ht="12.75">
      <c r="B9515" s="89"/>
      <c r="C9515" s="89"/>
      <c r="AP9515" s="89"/>
      <c r="AQ9515" s="89"/>
    </row>
    <row r="9516" spans="2:43" ht="12.75">
      <c r="B9516" s="89"/>
      <c r="C9516" s="89"/>
      <c r="AP9516" s="89"/>
      <c r="AQ9516" s="89"/>
    </row>
    <row r="9517" spans="2:43" ht="12.75">
      <c r="B9517" s="89"/>
      <c r="C9517" s="89"/>
      <c r="AP9517" s="89"/>
      <c r="AQ9517" s="89"/>
    </row>
    <row r="9518" spans="2:43" ht="12.75">
      <c r="B9518" s="89"/>
      <c r="C9518" s="89"/>
      <c r="AP9518" s="89"/>
      <c r="AQ9518" s="89"/>
    </row>
    <row r="9519" spans="2:43" ht="12.75">
      <c r="B9519" s="89"/>
      <c r="C9519" s="89"/>
      <c r="AP9519" s="89"/>
      <c r="AQ9519" s="89"/>
    </row>
    <row r="9520" spans="2:43" ht="12.75">
      <c r="B9520" s="89"/>
      <c r="C9520" s="89"/>
      <c r="AP9520" s="89"/>
      <c r="AQ9520" s="89"/>
    </row>
    <row r="9521" spans="2:43" ht="12.75">
      <c r="B9521" s="89"/>
      <c r="C9521" s="89"/>
      <c r="AP9521" s="89"/>
      <c r="AQ9521" s="89"/>
    </row>
    <row r="9522" spans="2:43" ht="12.75">
      <c r="B9522" s="89"/>
      <c r="C9522" s="89"/>
      <c r="AP9522" s="89"/>
      <c r="AQ9522" s="89"/>
    </row>
    <row r="9523" spans="2:43" ht="12.75">
      <c r="B9523" s="89"/>
      <c r="C9523" s="89"/>
      <c r="AP9523" s="89"/>
      <c r="AQ9523" s="89"/>
    </row>
    <row r="9524" spans="2:43" ht="12.75">
      <c r="B9524" s="89"/>
      <c r="C9524" s="89"/>
      <c r="AP9524" s="89"/>
      <c r="AQ9524" s="89"/>
    </row>
    <row r="9525" spans="2:43" ht="12.75">
      <c r="B9525" s="89"/>
      <c r="C9525" s="89"/>
      <c r="AP9525" s="89"/>
      <c r="AQ9525" s="89"/>
    </row>
    <row r="9526" spans="2:43" ht="12.75">
      <c r="B9526" s="89"/>
      <c r="C9526" s="89"/>
      <c r="AP9526" s="89"/>
      <c r="AQ9526" s="89"/>
    </row>
    <row r="9527" spans="2:43" ht="12.75">
      <c r="B9527" s="89"/>
      <c r="C9527" s="89"/>
      <c r="AP9527" s="89"/>
      <c r="AQ9527" s="89"/>
    </row>
    <row r="9528" spans="2:43" ht="12.75">
      <c r="B9528" s="89"/>
      <c r="C9528" s="89"/>
      <c r="AP9528" s="89"/>
      <c r="AQ9528" s="89"/>
    </row>
    <row r="9529" spans="2:43" ht="12.75">
      <c r="B9529" s="89"/>
      <c r="C9529" s="89"/>
      <c r="AP9529" s="89"/>
      <c r="AQ9529" s="89"/>
    </row>
    <row r="9530" spans="2:43" ht="12.75">
      <c r="B9530" s="89"/>
      <c r="C9530" s="89"/>
      <c r="AP9530" s="89"/>
      <c r="AQ9530" s="89"/>
    </row>
    <row r="9531" spans="2:43" ht="12.75">
      <c r="B9531" s="89"/>
      <c r="C9531" s="89"/>
      <c r="AP9531" s="89"/>
      <c r="AQ9531" s="89"/>
    </row>
    <row r="9532" spans="2:43" ht="12.75">
      <c r="B9532" s="89"/>
      <c r="C9532" s="89"/>
      <c r="AP9532" s="89"/>
      <c r="AQ9532" s="89"/>
    </row>
    <row r="9533" spans="2:43" ht="12.75">
      <c r="B9533" s="89"/>
      <c r="C9533" s="89"/>
      <c r="AP9533" s="89"/>
      <c r="AQ9533" s="89"/>
    </row>
    <row r="9534" spans="2:43" ht="12.75">
      <c r="B9534" s="89"/>
      <c r="C9534" s="89"/>
      <c r="AP9534" s="89"/>
      <c r="AQ9534" s="89"/>
    </row>
    <row r="9535" spans="2:43" ht="12.75">
      <c r="B9535" s="89"/>
      <c r="C9535" s="89"/>
      <c r="AP9535" s="89"/>
      <c r="AQ9535" s="89"/>
    </row>
    <row r="9536" spans="2:43" ht="12.75">
      <c r="B9536" s="89"/>
      <c r="C9536" s="89"/>
      <c r="AP9536" s="89"/>
      <c r="AQ9536" s="89"/>
    </row>
    <row r="9537" spans="2:43" ht="12.75">
      <c r="B9537" s="89"/>
      <c r="C9537" s="89"/>
      <c r="AP9537" s="89"/>
      <c r="AQ9537" s="89"/>
    </row>
    <row r="9538" spans="2:43" ht="12.75">
      <c r="B9538" s="89"/>
      <c r="C9538" s="89"/>
      <c r="AP9538" s="89"/>
      <c r="AQ9538" s="89"/>
    </row>
    <row r="9539" spans="2:43" ht="12.75">
      <c r="B9539" s="89"/>
      <c r="C9539" s="89"/>
      <c r="AP9539" s="89"/>
      <c r="AQ9539" s="89"/>
    </row>
    <row r="9540" spans="2:43" ht="12.75">
      <c r="B9540" s="89"/>
      <c r="C9540" s="89"/>
      <c r="AP9540" s="89"/>
      <c r="AQ9540" s="89"/>
    </row>
    <row r="9541" spans="2:43" ht="12.75">
      <c r="B9541" s="89"/>
      <c r="C9541" s="89"/>
      <c r="AP9541" s="89"/>
      <c r="AQ9541" s="89"/>
    </row>
    <row r="9542" spans="2:43" ht="12.75">
      <c r="B9542" s="89"/>
      <c r="C9542" s="89"/>
      <c r="AP9542" s="89"/>
      <c r="AQ9542" s="89"/>
    </row>
    <row r="9543" spans="2:43" ht="12.75">
      <c r="B9543" s="89"/>
      <c r="C9543" s="89"/>
      <c r="AP9543" s="89"/>
      <c r="AQ9543" s="89"/>
    </row>
    <row r="9544" spans="2:43" ht="12.75">
      <c r="B9544" s="89"/>
      <c r="C9544" s="89"/>
      <c r="AP9544" s="89"/>
      <c r="AQ9544" s="89"/>
    </row>
    <row r="9545" spans="2:43" ht="12.75">
      <c r="B9545" s="89"/>
      <c r="C9545" s="89"/>
      <c r="AP9545" s="89"/>
      <c r="AQ9545" s="89"/>
    </row>
    <row r="9546" spans="2:43" ht="12.75">
      <c r="B9546" s="89"/>
      <c r="C9546" s="89"/>
      <c r="AP9546" s="89"/>
      <c r="AQ9546" s="89"/>
    </row>
    <row r="9547" spans="2:43" ht="12.75">
      <c r="B9547" s="89"/>
      <c r="C9547" s="89"/>
      <c r="AP9547" s="89"/>
      <c r="AQ9547" s="89"/>
    </row>
    <row r="9548" spans="2:43" ht="12.75">
      <c r="B9548" s="89"/>
      <c r="C9548" s="89"/>
      <c r="AP9548" s="89"/>
      <c r="AQ9548" s="89"/>
    </row>
    <row r="9549" spans="2:43" ht="12.75">
      <c r="B9549" s="89"/>
      <c r="C9549" s="89"/>
      <c r="AP9549" s="89"/>
      <c r="AQ9549" s="89"/>
    </row>
    <row r="9550" spans="2:43" ht="12.75">
      <c r="B9550" s="89"/>
      <c r="C9550" s="89"/>
      <c r="AP9550" s="89"/>
      <c r="AQ9550" s="89"/>
    </row>
    <row r="9551" spans="2:43" ht="12.75">
      <c r="B9551" s="89"/>
      <c r="C9551" s="89"/>
      <c r="AP9551" s="89"/>
      <c r="AQ9551" s="89"/>
    </row>
    <row r="9552" spans="2:43" ht="12.75">
      <c r="B9552" s="89"/>
      <c r="C9552" s="89"/>
      <c r="AP9552" s="89"/>
      <c r="AQ9552" s="89"/>
    </row>
    <row r="9553" spans="2:43" ht="12.75">
      <c r="B9553" s="89"/>
      <c r="C9553" s="89"/>
      <c r="AP9553" s="89"/>
      <c r="AQ9553" s="89"/>
    </row>
    <row r="9554" spans="2:43" ht="12.75">
      <c r="B9554" s="89"/>
      <c r="C9554" s="89"/>
      <c r="AP9554" s="89"/>
      <c r="AQ9554" s="89"/>
    </row>
    <row r="9555" spans="2:43" ht="12.75">
      <c r="B9555" s="89"/>
      <c r="C9555" s="89"/>
      <c r="AP9555" s="89"/>
      <c r="AQ9555" s="89"/>
    </row>
    <row r="9556" spans="2:43" ht="12.75">
      <c r="B9556" s="89"/>
      <c r="C9556" s="89"/>
      <c r="AP9556" s="89"/>
      <c r="AQ9556" s="89"/>
    </row>
    <row r="9557" spans="2:43" ht="12.75">
      <c r="B9557" s="89"/>
      <c r="C9557" s="89"/>
      <c r="AP9557" s="89"/>
      <c r="AQ9557" s="89"/>
    </row>
    <row r="9558" spans="2:43" ht="12.75">
      <c r="B9558" s="89"/>
      <c r="C9558" s="89"/>
      <c r="AP9558" s="89"/>
      <c r="AQ9558" s="89"/>
    </row>
    <row r="9559" spans="2:43" ht="12.75">
      <c r="B9559" s="89"/>
      <c r="C9559" s="89"/>
      <c r="AP9559" s="89"/>
      <c r="AQ9559" s="89"/>
    </row>
    <row r="9560" spans="2:43" ht="12.75">
      <c r="B9560" s="89"/>
      <c r="C9560" s="89"/>
      <c r="AP9560" s="89"/>
      <c r="AQ9560" s="89"/>
    </row>
    <row r="9561" spans="2:43" ht="12.75">
      <c r="B9561" s="89"/>
      <c r="C9561" s="89"/>
      <c r="AP9561" s="89"/>
      <c r="AQ9561" s="89"/>
    </row>
    <row r="9562" spans="2:43" ht="12.75">
      <c r="B9562" s="89"/>
      <c r="C9562" s="89"/>
      <c r="AP9562" s="89"/>
      <c r="AQ9562" s="89"/>
    </row>
    <row r="9563" spans="2:43" ht="12.75">
      <c r="B9563" s="89"/>
      <c r="C9563" s="89"/>
      <c r="AP9563" s="89"/>
      <c r="AQ9563" s="89"/>
    </row>
    <row r="9564" spans="2:43" ht="12.75">
      <c r="B9564" s="89"/>
      <c r="C9564" s="89"/>
      <c r="AP9564" s="89"/>
      <c r="AQ9564" s="89"/>
    </row>
    <row r="9565" spans="2:43" ht="12.75">
      <c r="B9565" s="89"/>
      <c r="C9565" s="89"/>
      <c r="AP9565" s="89"/>
      <c r="AQ9565" s="89"/>
    </row>
    <row r="9566" spans="2:43" ht="12.75">
      <c r="B9566" s="89"/>
      <c r="C9566" s="89"/>
      <c r="AP9566" s="89"/>
      <c r="AQ9566" s="89"/>
    </row>
    <row r="9567" spans="2:43" ht="12.75">
      <c r="B9567" s="89"/>
      <c r="C9567" s="89"/>
      <c r="AP9567" s="89"/>
      <c r="AQ9567" s="89"/>
    </row>
    <row r="9568" spans="2:43" ht="12.75">
      <c r="B9568" s="89"/>
      <c r="C9568" s="89"/>
      <c r="AP9568" s="89"/>
      <c r="AQ9568" s="89"/>
    </row>
    <row r="9569" spans="2:43" ht="12.75">
      <c r="B9569" s="89"/>
      <c r="C9569" s="89"/>
      <c r="AP9569" s="89"/>
      <c r="AQ9569" s="89"/>
    </row>
    <row r="9570" spans="2:43" ht="12.75">
      <c r="B9570" s="89"/>
      <c r="C9570" s="89"/>
      <c r="AP9570" s="89"/>
      <c r="AQ9570" s="89"/>
    </row>
    <row r="9571" spans="2:43" ht="12.75">
      <c r="B9571" s="89"/>
      <c r="C9571" s="89"/>
      <c r="AP9571" s="89"/>
      <c r="AQ9571" s="89"/>
    </row>
    <row r="9572" spans="2:43" ht="12.75">
      <c r="B9572" s="89"/>
      <c r="C9572" s="89"/>
      <c r="AP9572" s="89"/>
      <c r="AQ9572" s="89"/>
    </row>
    <row r="9573" spans="2:43" ht="12.75">
      <c r="B9573" s="89"/>
      <c r="C9573" s="89"/>
      <c r="AP9573" s="89"/>
      <c r="AQ9573" s="89"/>
    </row>
    <row r="9574" spans="2:43" ht="12.75">
      <c r="B9574" s="89"/>
      <c r="C9574" s="89"/>
      <c r="AP9574" s="89"/>
      <c r="AQ9574" s="89"/>
    </row>
    <row r="9575" spans="2:43" ht="12.75">
      <c r="B9575" s="89"/>
      <c r="C9575" s="89"/>
      <c r="AP9575" s="89"/>
      <c r="AQ9575" s="89"/>
    </row>
    <row r="9576" spans="2:43" ht="12.75">
      <c r="B9576" s="89"/>
      <c r="C9576" s="89"/>
      <c r="AP9576" s="89"/>
      <c r="AQ9576" s="89"/>
    </row>
    <row r="9577" spans="2:43" ht="12.75">
      <c r="B9577" s="89"/>
      <c r="C9577" s="89"/>
      <c r="AP9577" s="89"/>
      <c r="AQ9577" s="89"/>
    </row>
    <row r="9578" spans="2:43" ht="12.75">
      <c r="B9578" s="89"/>
      <c r="C9578" s="89"/>
      <c r="AP9578" s="89"/>
      <c r="AQ9578" s="89"/>
    </row>
    <row r="9579" spans="2:43" ht="12.75">
      <c r="B9579" s="89"/>
      <c r="C9579" s="89"/>
      <c r="AP9579" s="89"/>
      <c r="AQ9579" s="89"/>
    </row>
    <row r="9580" spans="2:43" ht="12.75">
      <c r="B9580" s="89"/>
      <c r="C9580" s="89"/>
      <c r="AP9580" s="89"/>
      <c r="AQ9580" s="89"/>
    </row>
    <row r="9581" spans="2:43" ht="12.75">
      <c r="B9581" s="89"/>
      <c r="C9581" s="89"/>
      <c r="AP9581" s="89"/>
      <c r="AQ9581" s="89"/>
    </row>
    <row r="9582" spans="2:43" ht="12.75">
      <c r="B9582" s="89"/>
      <c r="C9582" s="89"/>
      <c r="AP9582" s="89"/>
      <c r="AQ9582" s="89"/>
    </row>
    <row r="9583" spans="2:43" ht="12.75">
      <c r="B9583" s="89"/>
      <c r="C9583" s="89"/>
      <c r="AP9583" s="89"/>
      <c r="AQ9583" s="89"/>
    </row>
    <row r="9584" spans="2:43" ht="12.75">
      <c r="B9584" s="89"/>
      <c r="C9584" s="89"/>
      <c r="AP9584" s="89"/>
      <c r="AQ9584" s="89"/>
    </row>
    <row r="9585" spans="2:43" ht="12.75">
      <c r="B9585" s="89"/>
      <c r="C9585" s="89"/>
      <c r="AP9585" s="89"/>
      <c r="AQ9585" s="89"/>
    </row>
    <row r="9586" spans="2:43" ht="12.75">
      <c r="B9586" s="89"/>
      <c r="C9586" s="89"/>
      <c r="AP9586" s="89"/>
      <c r="AQ9586" s="89"/>
    </row>
    <row r="9587" spans="2:43" ht="12.75">
      <c r="B9587" s="89"/>
      <c r="C9587" s="89"/>
      <c r="AP9587" s="89"/>
      <c r="AQ9587" s="89"/>
    </row>
    <row r="9588" spans="2:43" ht="12.75">
      <c r="B9588" s="89"/>
      <c r="C9588" s="89"/>
      <c r="AP9588" s="89"/>
      <c r="AQ9588" s="89"/>
    </row>
    <row r="9589" spans="2:43" ht="12.75">
      <c r="B9589" s="89"/>
      <c r="C9589" s="89"/>
      <c r="AP9589" s="89"/>
      <c r="AQ9589" s="89"/>
    </row>
    <row r="9590" spans="2:43" ht="12.75">
      <c r="B9590" s="89"/>
      <c r="C9590" s="89"/>
      <c r="AP9590" s="89"/>
      <c r="AQ9590" s="89"/>
    </row>
    <row r="9591" spans="2:43" ht="12.75">
      <c r="B9591" s="89"/>
      <c r="C9591" s="89"/>
      <c r="AP9591" s="89"/>
      <c r="AQ9591" s="89"/>
    </row>
    <row r="9592" spans="2:43" ht="12.75">
      <c r="B9592" s="89"/>
      <c r="C9592" s="89"/>
      <c r="AP9592" s="89"/>
      <c r="AQ9592" s="89"/>
    </row>
    <row r="9593" spans="2:43" ht="12.75">
      <c r="B9593" s="89"/>
      <c r="C9593" s="89"/>
      <c r="AP9593" s="89"/>
      <c r="AQ9593" s="89"/>
    </row>
    <row r="9594" spans="2:43" ht="12.75">
      <c r="B9594" s="89"/>
      <c r="C9594" s="89"/>
      <c r="AP9594" s="89"/>
      <c r="AQ9594" s="89"/>
    </row>
    <row r="9595" spans="2:43" ht="12.75">
      <c r="B9595" s="89"/>
      <c r="C9595" s="89"/>
      <c r="AP9595" s="89"/>
      <c r="AQ9595" s="89"/>
    </row>
    <row r="9596" spans="2:43" ht="12.75">
      <c r="B9596" s="89"/>
      <c r="C9596" s="89"/>
      <c r="AP9596" s="89"/>
      <c r="AQ9596" s="89"/>
    </row>
    <row r="9597" spans="2:43" ht="12.75">
      <c r="B9597" s="89"/>
      <c r="C9597" s="89"/>
      <c r="AP9597" s="89"/>
      <c r="AQ9597" s="89"/>
    </row>
    <row r="9598" spans="2:43" ht="12.75">
      <c r="B9598" s="89"/>
      <c r="C9598" s="89"/>
      <c r="AP9598" s="89"/>
      <c r="AQ9598" s="89"/>
    </row>
    <row r="9599" spans="2:43" ht="12.75">
      <c r="B9599" s="89"/>
      <c r="C9599" s="89"/>
      <c r="AP9599" s="89"/>
      <c r="AQ9599" s="89"/>
    </row>
    <row r="9600" spans="2:43" ht="12.75">
      <c r="B9600" s="89"/>
      <c r="C9600" s="89"/>
      <c r="AP9600" s="89"/>
      <c r="AQ9600" s="89"/>
    </row>
    <row r="9601" spans="2:43" ht="12.75">
      <c r="B9601" s="89"/>
      <c r="C9601" s="89"/>
      <c r="AP9601" s="89"/>
      <c r="AQ9601" s="89"/>
    </row>
    <row r="9602" spans="2:43" ht="12.75">
      <c r="B9602" s="89"/>
      <c r="C9602" s="89"/>
      <c r="AP9602" s="89"/>
      <c r="AQ9602" s="89"/>
    </row>
    <row r="9603" spans="2:43" ht="12.75">
      <c r="B9603" s="89"/>
      <c r="C9603" s="89"/>
      <c r="AP9603" s="89"/>
      <c r="AQ9603" s="89"/>
    </row>
    <row r="9604" spans="2:43" ht="12.75">
      <c r="B9604" s="89"/>
      <c r="C9604" s="89"/>
      <c r="AP9604" s="89"/>
      <c r="AQ9604" s="89"/>
    </row>
    <row r="9605" spans="2:43" ht="12.75">
      <c r="B9605" s="89"/>
      <c r="C9605" s="89"/>
      <c r="AP9605" s="89"/>
      <c r="AQ9605" s="89"/>
    </row>
    <row r="9606" spans="2:43" ht="12.75">
      <c r="B9606" s="89"/>
      <c r="C9606" s="89"/>
      <c r="AP9606" s="89"/>
      <c r="AQ9606" s="89"/>
    </row>
    <row r="9607" spans="2:43" ht="12.75">
      <c r="B9607" s="89"/>
      <c r="C9607" s="89"/>
      <c r="AP9607" s="89"/>
      <c r="AQ9607" s="89"/>
    </row>
    <row r="9608" spans="2:43" ht="12.75">
      <c r="B9608" s="89"/>
      <c r="C9608" s="89"/>
      <c r="AP9608" s="89"/>
      <c r="AQ9608" s="89"/>
    </row>
    <row r="9609" spans="2:43" ht="12.75">
      <c r="B9609" s="89"/>
      <c r="C9609" s="89"/>
      <c r="AP9609" s="89"/>
      <c r="AQ9609" s="89"/>
    </row>
    <row r="9610" spans="2:43" ht="12.75">
      <c r="B9610" s="89"/>
      <c r="C9610" s="89"/>
      <c r="AP9610" s="89"/>
      <c r="AQ9610" s="89"/>
    </row>
    <row r="9611" spans="2:43" ht="12.75">
      <c r="B9611" s="89"/>
      <c r="C9611" s="89"/>
      <c r="AP9611" s="89"/>
      <c r="AQ9611" s="89"/>
    </row>
    <row r="9612" spans="2:43" ht="12.75">
      <c r="B9612" s="89"/>
      <c r="C9612" s="89"/>
      <c r="AP9612" s="89"/>
      <c r="AQ9612" s="89"/>
    </row>
    <row r="9613" spans="2:43" ht="12.75">
      <c r="B9613" s="89"/>
      <c r="C9613" s="89"/>
      <c r="AP9613" s="89"/>
      <c r="AQ9613" s="89"/>
    </row>
    <row r="9614" spans="2:43" ht="12.75">
      <c r="B9614" s="89"/>
      <c r="C9614" s="89"/>
      <c r="AP9614" s="89"/>
      <c r="AQ9614" s="89"/>
    </row>
    <row r="9615" spans="2:43" ht="12.75">
      <c r="B9615" s="89"/>
      <c r="C9615" s="89"/>
      <c r="AP9615" s="89"/>
      <c r="AQ9615" s="89"/>
    </row>
    <row r="9616" spans="2:43" ht="12.75">
      <c r="B9616" s="89"/>
      <c r="C9616" s="89"/>
      <c r="AP9616" s="89"/>
      <c r="AQ9616" s="89"/>
    </row>
    <row r="9617" spans="2:43" ht="12.75">
      <c r="B9617" s="89"/>
      <c r="C9617" s="89"/>
      <c r="AP9617" s="89"/>
      <c r="AQ9617" s="89"/>
    </row>
    <row r="9618" spans="2:43" ht="12.75">
      <c r="B9618" s="89"/>
      <c r="C9618" s="89"/>
      <c r="AP9618" s="89"/>
      <c r="AQ9618" s="89"/>
    </row>
    <row r="9619" spans="2:43" ht="12.75">
      <c r="B9619" s="89"/>
      <c r="C9619" s="89"/>
      <c r="AP9619" s="89"/>
      <c r="AQ9619" s="89"/>
    </row>
    <row r="9620" spans="2:43" ht="12.75">
      <c r="B9620" s="89"/>
      <c r="C9620" s="89"/>
      <c r="AP9620" s="89"/>
      <c r="AQ9620" s="89"/>
    </row>
    <row r="9621" spans="2:43" ht="12.75">
      <c r="B9621" s="89"/>
      <c r="C9621" s="89"/>
      <c r="AP9621" s="89"/>
      <c r="AQ9621" s="89"/>
    </row>
    <row r="9622" spans="2:43" ht="12.75">
      <c r="B9622" s="89"/>
      <c r="C9622" s="89"/>
      <c r="AP9622" s="89"/>
      <c r="AQ9622" s="89"/>
    </row>
    <row r="9623" spans="2:43" ht="12.75">
      <c r="B9623" s="89"/>
      <c r="C9623" s="89"/>
      <c r="AP9623" s="89"/>
      <c r="AQ9623" s="89"/>
    </row>
    <row r="9624" spans="2:43" ht="12.75">
      <c r="B9624" s="89"/>
      <c r="C9624" s="89"/>
      <c r="AP9624" s="89"/>
      <c r="AQ9624" s="89"/>
    </row>
    <row r="9625" spans="2:43" ht="12.75">
      <c r="B9625" s="89"/>
      <c r="C9625" s="89"/>
      <c r="AP9625" s="89"/>
      <c r="AQ9625" s="89"/>
    </row>
    <row r="9626" spans="2:43" ht="12.75">
      <c r="B9626" s="89"/>
      <c r="C9626" s="89"/>
      <c r="AP9626" s="89"/>
      <c r="AQ9626" s="89"/>
    </row>
    <row r="9627" spans="2:43" ht="12.75">
      <c r="B9627" s="89"/>
      <c r="C9627" s="89"/>
      <c r="AP9627" s="89"/>
      <c r="AQ9627" s="89"/>
    </row>
    <row r="9628" spans="2:43" ht="12.75">
      <c r="B9628" s="89"/>
      <c r="C9628" s="89"/>
      <c r="AP9628" s="89"/>
      <c r="AQ9628" s="89"/>
    </row>
    <row r="9629" spans="2:43" ht="12.75">
      <c r="B9629" s="89"/>
      <c r="C9629" s="89"/>
      <c r="AP9629" s="89"/>
      <c r="AQ9629" s="89"/>
    </row>
    <row r="9630" spans="2:43" ht="12.75">
      <c r="B9630" s="89"/>
      <c r="C9630" s="89"/>
      <c r="AP9630" s="89"/>
      <c r="AQ9630" s="89"/>
    </row>
    <row r="9631" spans="2:43" ht="12.75">
      <c r="B9631" s="89"/>
      <c r="C9631" s="89"/>
      <c r="AP9631" s="89"/>
      <c r="AQ9631" s="89"/>
    </row>
    <row r="9632" spans="2:43" ht="12.75">
      <c r="B9632" s="89"/>
      <c r="C9632" s="89"/>
      <c r="AP9632" s="89"/>
      <c r="AQ9632" s="89"/>
    </row>
    <row r="9633" spans="2:43" ht="12.75">
      <c r="B9633" s="89"/>
      <c r="C9633" s="89"/>
      <c r="AP9633" s="89"/>
      <c r="AQ9633" s="89"/>
    </row>
    <row r="9634" spans="2:43" ht="12.75">
      <c r="B9634" s="89"/>
      <c r="C9634" s="89"/>
      <c r="AP9634" s="89"/>
      <c r="AQ9634" s="89"/>
    </row>
    <row r="9635" spans="2:43" ht="12.75">
      <c r="B9635" s="89"/>
      <c r="C9635" s="89"/>
      <c r="AP9635" s="89"/>
      <c r="AQ9635" s="89"/>
    </row>
    <row r="9636" spans="2:43" ht="12.75">
      <c r="B9636" s="89"/>
      <c r="C9636" s="89"/>
      <c r="AP9636" s="89"/>
      <c r="AQ9636" s="89"/>
    </row>
    <row r="9637" spans="2:43" ht="12.75">
      <c r="B9637" s="89"/>
      <c r="C9637" s="89"/>
      <c r="AP9637" s="89"/>
      <c r="AQ9637" s="89"/>
    </row>
    <row r="9638" spans="2:43" ht="12.75">
      <c r="B9638" s="89"/>
      <c r="C9638" s="89"/>
      <c r="AP9638" s="89"/>
      <c r="AQ9638" s="89"/>
    </row>
    <row r="9639" spans="2:43" ht="12.75">
      <c r="B9639" s="89"/>
      <c r="C9639" s="89"/>
      <c r="AP9639" s="89"/>
      <c r="AQ9639" s="89"/>
    </row>
    <row r="9640" spans="2:43" ht="12.75">
      <c r="B9640" s="89"/>
      <c r="C9640" s="89"/>
      <c r="AP9640" s="89"/>
      <c r="AQ9640" s="89"/>
    </row>
    <row r="9641" spans="2:43" ht="12.75">
      <c r="B9641" s="89"/>
      <c r="C9641" s="89"/>
      <c r="AP9641" s="89"/>
      <c r="AQ9641" s="89"/>
    </row>
    <row r="9642" spans="2:43" ht="12.75">
      <c r="B9642" s="89"/>
      <c r="C9642" s="89"/>
      <c r="AP9642" s="89"/>
      <c r="AQ9642" s="89"/>
    </row>
    <row r="9643" spans="2:43" ht="12.75">
      <c r="B9643" s="89"/>
      <c r="C9643" s="89"/>
      <c r="AP9643" s="89"/>
      <c r="AQ9643" s="89"/>
    </row>
    <row r="9644" spans="2:43" ht="12.75">
      <c r="B9644" s="89"/>
      <c r="C9644" s="89"/>
      <c r="AP9644" s="89"/>
      <c r="AQ9644" s="89"/>
    </row>
    <row r="9645" spans="2:43" ht="12.75">
      <c r="B9645" s="89"/>
      <c r="C9645" s="89"/>
      <c r="AP9645" s="89"/>
      <c r="AQ9645" s="89"/>
    </row>
    <row r="9646" spans="2:43" ht="12.75">
      <c r="B9646" s="89"/>
      <c r="C9646" s="89"/>
      <c r="AP9646" s="89"/>
      <c r="AQ9646" s="89"/>
    </row>
    <row r="9647" spans="2:43" ht="12.75">
      <c r="B9647" s="89"/>
      <c r="C9647" s="89"/>
      <c r="AP9647" s="89"/>
      <c r="AQ9647" s="89"/>
    </row>
    <row r="9648" spans="2:43" ht="12.75">
      <c r="B9648" s="89"/>
      <c r="C9648" s="89"/>
      <c r="AP9648" s="89"/>
      <c r="AQ9648" s="89"/>
    </row>
    <row r="9649" spans="2:43" ht="12.75">
      <c r="B9649" s="89"/>
      <c r="C9649" s="89"/>
      <c r="AP9649" s="89"/>
      <c r="AQ9649" s="89"/>
    </row>
    <row r="9650" spans="2:43" ht="12.75">
      <c r="B9650" s="89"/>
      <c r="C9650" s="89"/>
      <c r="AP9650" s="89"/>
      <c r="AQ9650" s="89"/>
    </row>
    <row r="9651" spans="2:43" ht="12.75">
      <c r="B9651" s="89"/>
      <c r="C9651" s="89"/>
      <c r="AP9651" s="89"/>
      <c r="AQ9651" s="89"/>
    </row>
    <row r="9652" spans="2:43" ht="12.75">
      <c r="B9652" s="89"/>
      <c r="C9652" s="89"/>
      <c r="AP9652" s="89"/>
      <c r="AQ9652" s="89"/>
    </row>
    <row r="9653" spans="2:43" ht="12.75">
      <c r="B9653" s="89"/>
      <c r="C9653" s="89"/>
      <c r="AP9653" s="89"/>
      <c r="AQ9653" s="89"/>
    </row>
    <row r="9654" spans="2:43" ht="12.75">
      <c r="B9654" s="89"/>
      <c r="C9654" s="89"/>
      <c r="AP9654" s="89"/>
      <c r="AQ9654" s="89"/>
    </row>
    <row r="9655" spans="2:43" ht="12.75">
      <c r="B9655" s="89"/>
      <c r="C9655" s="89"/>
      <c r="AP9655" s="89"/>
      <c r="AQ9655" s="89"/>
    </row>
    <row r="9656" spans="2:43" ht="12.75">
      <c r="B9656" s="89"/>
      <c r="C9656" s="89"/>
      <c r="AP9656" s="89"/>
      <c r="AQ9656" s="89"/>
    </row>
    <row r="9657" spans="2:43" ht="12.75">
      <c r="B9657" s="89"/>
      <c r="C9657" s="89"/>
      <c r="AP9657" s="89"/>
      <c r="AQ9657" s="89"/>
    </row>
    <row r="9658" spans="2:43" ht="12.75">
      <c r="B9658" s="89"/>
      <c r="C9658" s="89"/>
      <c r="AP9658" s="89"/>
      <c r="AQ9658" s="89"/>
    </row>
    <row r="9659" spans="2:43" ht="12.75">
      <c r="B9659" s="89"/>
      <c r="C9659" s="89"/>
      <c r="AP9659" s="89"/>
      <c r="AQ9659" s="89"/>
    </row>
    <row r="9660" spans="2:43" ht="12.75">
      <c r="B9660" s="89"/>
      <c r="C9660" s="89"/>
      <c r="AP9660" s="89"/>
      <c r="AQ9660" s="89"/>
    </row>
    <row r="9661" spans="2:43" ht="12.75">
      <c r="B9661" s="89"/>
      <c r="C9661" s="89"/>
      <c r="AP9661" s="89"/>
      <c r="AQ9661" s="89"/>
    </row>
    <row r="9662" spans="2:43" ht="12.75">
      <c r="B9662" s="89"/>
      <c r="C9662" s="89"/>
      <c r="AP9662" s="89"/>
      <c r="AQ9662" s="89"/>
    </row>
    <row r="9663" spans="2:43" ht="12.75">
      <c r="B9663" s="89"/>
      <c r="C9663" s="89"/>
      <c r="AP9663" s="89"/>
      <c r="AQ9663" s="89"/>
    </row>
    <row r="9664" spans="2:43" ht="12.75">
      <c r="B9664" s="89"/>
      <c r="C9664" s="89"/>
      <c r="AP9664" s="89"/>
      <c r="AQ9664" s="89"/>
    </row>
    <row r="9665" spans="2:43" ht="12.75">
      <c r="B9665" s="89"/>
      <c r="C9665" s="89"/>
      <c r="AP9665" s="89"/>
      <c r="AQ9665" s="89"/>
    </row>
    <row r="9666" spans="2:43" ht="12.75">
      <c r="B9666" s="89"/>
      <c r="C9666" s="89"/>
      <c r="AP9666" s="89"/>
      <c r="AQ9666" s="89"/>
    </row>
    <row r="9667" spans="2:43" ht="12.75">
      <c r="B9667" s="89"/>
      <c r="C9667" s="89"/>
      <c r="AP9667" s="89"/>
      <c r="AQ9667" s="89"/>
    </row>
    <row r="9668" spans="2:43" ht="12.75">
      <c r="B9668" s="89"/>
      <c r="C9668" s="89"/>
      <c r="AP9668" s="89"/>
      <c r="AQ9668" s="89"/>
    </row>
    <row r="9669" spans="2:43" ht="12.75">
      <c r="B9669" s="89"/>
      <c r="C9669" s="89"/>
      <c r="AP9669" s="89"/>
      <c r="AQ9669" s="89"/>
    </row>
    <row r="9670" spans="2:43" ht="12.75">
      <c r="B9670" s="89"/>
      <c r="C9670" s="89"/>
      <c r="AP9670" s="89"/>
      <c r="AQ9670" s="89"/>
    </row>
    <row r="9671" spans="2:43" ht="12.75">
      <c r="B9671" s="89"/>
      <c r="C9671" s="89"/>
      <c r="AP9671" s="89"/>
      <c r="AQ9671" s="89"/>
    </row>
    <row r="9672" spans="2:43" ht="12.75">
      <c r="B9672" s="89"/>
      <c r="C9672" s="89"/>
      <c r="AP9672" s="89"/>
      <c r="AQ9672" s="89"/>
    </row>
    <row r="9673" spans="2:43" ht="12.75">
      <c r="B9673" s="89"/>
      <c r="C9673" s="89"/>
      <c r="AP9673" s="89"/>
      <c r="AQ9673" s="89"/>
    </row>
    <row r="9674" spans="2:43" ht="12.75">
      <c r="B9674" s="89"/>
      <c r="C9674" s="89"/>
      <c r="AP9674" s="89"/>
      <c r="AQ9674" s="89"/>
    </row>
    <row r="9675" spans="2:43" ht="12.75">
      <c r="B9675" s="89"/>
      <c r="C9675" s="89"/>
      <c r="AP9675" s="89"/>
      <c r="AQ9675" s="89"/>
    </row>
    <row r="9676" spans="2:43" ht="12.75">
      <c r="B9676" s="89"/>
      <c r="C9676" s="89"/>
      <c r="AP9676" s="89"/>
      <c r="AQ9676" s="89"/>
    </row>
    <row r="9677" spans="2:43" ht="12.75">
      <c r="B9677" s="89"/>
      <c r="C9677" s="89"/>
      <c r="AP9677" s="89"/>
      <c r="AQ9677" s="89"/>
    </row>
    <row r="9678" spans="2:43" ht="12.75">
      <c r="B9678" s="89"/>
      <c r="C9678" s="89"/>
      <c r="AP9678" s="89"/>
      <c r="AQ9678" s="89"/>
    </row>
    <row r="9679" spans="2:43" ht="12.75">
      <c r="B9679" s="89"/>
      <c r="C9679" s="89"/>
      <c r="AP9679" s="89"/>
      <c r="AQ9679" s="89"/>
    </row>
    <row r="9680" spans="2:43" ht="12.75">
      <c r="B9680" s="89"/>
      <c r="C9680" s="89"/>
      <c r="AP9680" s="89"/>
      <c r="AQ9680" s="89"/>
    </row>
    <row r="9681" spans="2:43" ht="12.75">
      <c r="B9681" s="89"/>
      <c r="C9681" s="89"/>
      <c r="AP9681" s="89"/>
      <c r="AQ9681" s="89"/>
    </row>
    <row r="9682" spans="2:43" ht="12.75">
      <c r="B9682" s="89"/>
      <c r="C9682" s="89"/>
      <c r="AP9682" s="89"/>
      <c r="AQ9682" s="89"/>
    </row>
    <row r="9683" spans="2:43" ht="12.75">
      <c r="B9683" s="89"/>
      <c r="C9683" s="89"/>
      <c r="AP9683" s="89"/>
      <c r="AQ9683" s="89"/>
    </row>
    <row r="9684" spans="2:43" ht="12.75">
      <c r="B9684" s="89"/>
      <c r="C9684" s="89"/>
      <c r="AP9684" s="89"/>
      <c r="AQ9684" s="89"/>
    </row>
    <row r="9685" spans="2:43" ht="12.75">
      <c r="B9685" s="89"/>
      <c r="C9685" s="89"/>
      <c r="AP9685" s="89"/>
      <c r="AQ9685" s="89"/>
    </row>
    <row r="9686" spans="2:43" ht="12.75">
      <c r="B9686" s="89"/>
      <c r="C9686" s="89"/>
      <c r="AP9686" s="89"/>
      <c r="AQ9686" s="89"/>
    </row>
    <row r="9687" spans="2:43" ht="12.75">
      <c r="B9687" s="89"/>
      <c r="C9687" s="89"/>
      <c r="AP9687" s="89"/>
      <c r="AQ9687" s="89"/>
    </row>
    <row r="9688" spans="2:43" ht="12.75">
      <c r="B9688" s="89"/>
      <c r="C9688" s="89"/>
      <c r="AP9688" s="89"/>
      <c r="AQ9688" s="89"/>
    </row>
    <row r="9689" spans="2:43" ht="12.75">
      <c r="B9689" s="89"/>
      <c r="C9689" s="89"/>
      <c r="AP9689" s="89"/>
      <c r="AQ9689" s="89"/>
    </row>
    <row r="9690" spans="2:43" ht="12.75">
      <c r="B9690" s="89"/>
      <c r="C9690" s="89"/>
      <c r="AP9690" s="89"/>
      <c r="AQ9690" s="89"/>
    </row>
    <row r="9691" spans="2:43" ht="12.75">
      <c r="B9691" s="89"/>
      <c r="C9691" s="89"/>
      <c r="AP9691" s="89"/>
      <c r="AQ9691" s="89"/>
    </row>
    <row r="9692" spans="2:43" ht="12.75">
      <c r="B9692" s="89"/>
      <c r="C9692" s="89"/>
      <c r="AP9692" s="89"/>
      <c r="AQ9692" s="89"/>
    </row>
    <row r="9693" spans="2:43" ht="12.75">
      <c r="B9693" s="89"/>
      <c r="C9693" s="89"/>
      <c r="AP9693" s="89"/>
      <c r="AQ9693" s="89"/>
    </row>
    <row r="9694" spans="2:43" ht="12.75">
      <c r="B9694" s="89"/>
      <c r="C9694" s="89"/>
      <c r="AP9694" s="89"/>
      <c r="AQ9694" s="89"/>
    </row>
    <row r="9695" spans="2:43" ht="12.75">
      <c r="B9695" s="89"/>
      <c r="C9695" s="89"/>
      <c r="AP9695" s="89"/>
      <c r="AQ9695" s="89"/>
    </row>
    <row r="9696" spans="2:43" ht="12.75">
      <c r="B9696" s="89"/>
      <c r="C9696" s="89"/>
      <c r="AP9696" s="89"/>
      <c r="AQ9696" s="89"/>
    </row>
    <row r="9697" spans="2:43" ht="12.75">
      <c r="B9697" s="89"/>
      <c r="C9697" s="89"/>
      <c r="AP9697" s="89"/>
      <c r="AQ9697" s="89"/>
    </row>
    <row r="9698" spans="2:43" ht="12.75">
      <c r="B9698" s="89"/>
      <c r="C9698" s="89"/>
      <c r="AP9698" s="89"/>
      <c r="AQ9698" s="89"/>
    </row>
    <row r="9699" spans="2:43" ht="12.75">
      <c r="B9699" s="89"/>
      <c r="C9699" s="89"/>
      <c r="AP9699" s="89"/>
      <c r="AQ9699" s="89"/>
    </row>
    <row r="9700" spans="2:43" ht="12.75">
      <c r="B9700" s="89"/>
      <c r="C9700" s="89"/>
      <c r="AP9700" s="89"/>
      <c r="AQ9700" s="89"/>
    </row>
    <row r="9701" spans="2:43" ht="12.75">
      <c r="B9701" s="89"/>
      <c r="C9701" s="89"/>
      <c r="AP9701" s="89"/>
      <c r="AQ9701" s="89"/>
    </row>
    <row r="9702" spans="2:43" ht="12.75">
      <c r="B9702" s="89"/>
      <c r="C9702" s="89"/>
      <c r="AP9702" s="89"/>
      <c r="AQ9702" s="89"/>
    </row>
    <row r="9703" spans="2:43" ht="12.75">
      <c r="B9703" s="89"/>
      <c r="C9703" s="89"/>
      <c r="AP9703" s="89"/>
      <c r="AQ9703" s="89"/>
    </row>
    <row r="9704" spans="2:43" ht="12.75">
      <c r="B9704" s="89"/>
      <c r="C9704" s="89"/>
      <c r="AP9704" s="89"/>
      <c r="AQ9704" s="89"/>
    </row>
    <row r="9705" spans="2:43" ht="12.75">
      <c r="B9705" s="89"/>
      <c r="C9705" s="89"/>
      <c r="AP9705" s="89"/>
      <c r="AQ9705" s="89"/>
    </row>
    <row r="9706" spans="2:43" ht="12.75">
      <c r="B9706" s="89"/>
      <c r="C9706" s="89"/>
      <c r="AP9706" s="89"/>
      <c r="AQ9706" s="89"/>
    </row>
    <row r="9707" spans="2:43" ht="12.75">
      <c r="B9707" s="89"/>
      <c r="C9707" s="89"/>
      <c r="AP9707" s="89"/>
      <c r="AQ9707" s="89"/>
    </row>
    <row r="9708" spans="2:43" ht="12.75">
      <c r="B9708" s="89"/>
      <c r="C9708" s="89"/>
      <c r="AP9708" s="89"/>
      <c r="AQ9708" s="89"/>
    </row>
    <row r="9709" spans="2:43" ht="12.75">
      <c r="B9709" s="89"/>
      <c r="C9709" s="89"/>
      <c r="AP9709" s="89"/>
      <c r="AQ9709" s="89"/>
    </row>
    <row r="9710" spans="2:43" ht="12.75">
      <c r="B9710" s="89"/>
      <c r="C9710" s="89"/>
      <c r="AP9710" s="89"/>
      <c r="AQ9710" s="89"/>
    </row>
    <row r="9711" spans="2:43" ht="12.75">
      <c r="B9711" s="89"/>
      <c r="C9711" s="89"/>
      <c r="AP9711" s="89"/>
      <c r="AQ9711" s="89"/>
    </row>
    <row r="9712" spans="2:43" ht="12.75">
      <c r="B9712" s="89"/>
      <c r="C9712" s="89"/>
      <c r="AP9712" s="89"/>
      <c r="AQ9712" s="89"/>
    </row>
    <row r="9713" spans="2:43" ht="12.75">
      <c r="B9713" s="89"/>
      <c r="C9713" s="89"/>
      <c r="AP9713" s="89"/>
      <c r="AQ9713" s="89"/>
    </row>
    <row r="9714" spans="2:43" ht="12.75">
      <c r="B9714" s="89"/>
      <c r="C9714" s="89"/>
      <c r="AP9714" s="89"/>
      <c r="AQ9714" s="89"/>
    </row>
    <row r="9715" spans="2:43" ht="12.75">
      <c r="B9715" s="89"/>
      <c r="C9715" s="89"/>
      <c r="AP9715" s="89"/>
      <c r="AQ9715" s="89"/>
    </row>
    <row r="9716" spans="2:43" ht="12.75">
      <c r="B9716" s="89"/>
      <c r="C9716" s="89"/>
      <c r="AP9716" s="89"/>
      <c r="AQ9716" s="89"/>
    </row>
    <row r="9717" spans="2:43" ht="12.75">
      <c r="B9717" s="89"/>
      <c r="C9717" s="89"/>
      <c r="AP9717" s="89"/>
      <c r="AQ9717" s="89"/>
    </row>
    <row r="9718" spans="2:43" ht="12.75">
      <c r="B9718" s="89"/>
      <c r="C9718" s="89"/>
      <c r="AP9718" s="89"/>
      <c r="AQ9718" s="89"/>
    </row>
    <row r="9719" spans="2:43" ht="12.75">
      <c r="B9719" s="89"/>
      <c r="C9719" s="89"/>
      <c r="AP9719" s="89"/>
      <c r="AQ9719" s="89"/>
    </row>
    <row r="9720" spans="2:43" ht="12.75">
      <c r="B9720" s="89"/>
      <c r="C9720" s="89"/>
      <c r="AP9720" s="89"/>
      <c r="AQ9720" s="89"/>
    </row>
    <row r="9721" spans="2:43" ht="12.75">
      <c r="B9721" s="89"/>
      <c r="C9721" s="89"/>
      <c r="AP9721" s="89"/>
      <c r="AQ9721" s="89"/>
    </row>
    <row r="9722" spans="2:43" ht="12.75">
      <c r="B9722" s="89"/>
      <c r="C9722" s="89"/>
      <c r="AP9722" s="89"/>
      <c r="AQ9722" s="89"/>
    </row>
    <row r="9723" spans="2:43" ht="12.75">
      <c r="B9723" s="89"/>
      <c r="C9723" s="89"/>
      <c r="AP9723" s="89"/>
      <c r="AQ9723" s="89"/>
    </row>
    <row r="9724" spans="2:43" ht="12.75">
      <c r="B9724" s="89"/>
      <c r="C9724" s="89"/>
      <c r="AP9724" s="89"/>
      <c r="AQ9724" s="89"/>
    </row>
    <row r="9725" spans="2:43" ht="12.75">
      <c r="B9725" s="89"/>
      <c r="C9725" s="89"/>
      <c r="AP9725" s="89"/>
      <c r="AQ9725" s="89"/>
    </row>
    <row r="9726" spans="2:43" ht="12.75">
      <c r="B9726" s="89"/>
      <c r="C9726" s="89"/>
      <c r="AP9726" s="89"/>
      <c r="AQ9726" s="89"/>
    </row>
    <row r="9727" spans="2:43" ht="12.75">
      <c r="B9727" s="89"/>
      <c r="C9727" s="89"/>
      <c r="AP9727" s="89"/>
      <c r="AQ9727" s="89"/>
    </row>
    <row r="9728" spans="2:43" ht="12.75">
      <c r="B9728" s="89"/>
      <c r="C9728" s="89"/>
      <c r="AP9728" s="89"/>
      <c r="AQ9728" s="89"/>
    </row>
    <row r="9729" spans="2:43" ht="12.75">
      <c r="B9729" s="89"/>
      <c r="C9729" s="89"/>
      <c r="AP9729" s="89"/>
      <c r="AQ9729" s="89"/>
    </row>
    <row r="9730" spans="2:43" ht="12.75">
      <c r="B9730" s="89"/>
      <c r="C9730" s="89"/>
      <c r="AP9730" s="89"/>
      <c r="AQ9730" s="89"/>
    </row>
    <row r="9731" spans="2:43" ht="12.75">
      <c r="B9731" s="89"/>
      <c r="C9731" s="89"/>
      <c r="AP9731" s="89"/>
      <c r="AQ9731" s="89"/>
    </row>
    <row r="9732" spans="2:43" ht="12.75">
      <c r="B9732" s="89"/>
      <c r="C9732" s="89"/>
      <c r="AP9732" s="89"/>
      <c r="AQ9732" s="89"/>
    </row>
    <row r="9733" spans="2:43" ht="12.75">
      <c r="B9733" s="89"/>
      <c r="C9733" s="89"/>
      <c r="AP9733" s="89"/>
      <c r="AQ9733" s="89"/>
    </row>
    <row r="9734" spans="2:43" ht="12.75">
      <c r="B9734" s="89"/>
      <c r="C9734" s="89"/>
      <c r="AP9734" s="89"/>
      <c r="AQ9734" s="89"/>
    </row>
    <row r="9735" spans="2:43" ht="12.75">
      <c r="B9735" s="89"/>
      <c r="C9735" s="89"/>
      <c r="AP9735" s="89"/>
      <c r="AQ9735" s="89"/>
    </row>
    <row r="9736" spans="2:43" ht="12.75">
      <c r="B9736" s="89"/>
      <c r="C9736" s="89"/>
      <c r="AP9736" s="89"/>
      <c r="AQ9736" s="89"/>
    </row>
    <row r="9737" spans="2:43" ht="12.75">
      <c r="B9737" s="89"/>
      <c r="C9737" s="89"/>
      <c r="AP9737" s="89"/>
      <c r="AQ9737" s="89"/>
    </row>
    <row r="9738" spans="2:43" ht="12.75">
      <c r="B9738" s="89"/>
      <c r="C9738" s="89"/>
      <c r="AP9738" s="89"/>
      <c r="AQ9738" s="89"/>
    </row>
    <row r="9739" spans="2:43" ht="12.75">
      <c r="B9739" s="89"/>
      <c r="C9739" s="89"/>
      <c r="AP9739" s="89"/>
      <c r="AQ9739" s="89"/>
    </row>
    <row r="9740" spans="2:43" ht="12.75">
      <c r="B9740" s="89"/>
      <c r="C9740" s="89"/>
      <c r="AP9740" s="89"/>
      <c r="AQ9740" s="89"/>
    </row>
    <row r="9741" spans="2:43" ht="12.75">
      <c r="B9741" s="89"/>
      <c r="C9741" s="89"/>
      <c r="AP9741" s="89"/>
      <c r="AQ9741" s="89"/>
    </row>
    <row r="9742" spans="2:43" ht="12.75">
      <c r="B9742" s="89"/>
      <c r="C9742" s="89"/>
      <c r="AP9742" s="89"/>
      <c r="AQ9742" s="89"/>
    </row>
    <row r="9743" spans="2:43" ht="12.75">
      <c r="B9743" s="89"/>
      <c r="C9743" s="89"/>
      <c r="AP9743" s="89"/>
      <c r="AQ9743" s="89"/>
    </row>
    <row r="9744" spans="2:43" ht="12.75">
      <c r="B9744" s="89"/>
      <c r="C9744" s="89"/>
      <c r="AP9744" s="89"/>
      <c r="AQ9744" s="89"/>
    </row>
    <row r="9745" spans="2:43" ht="12.75">
      <c r="B9745" s="89"/>
      <c r="C9745" s="89"/>
      <c r="AP9745" s="89"/>
      <c r="AQ9745" s="89"/>
    </row>
    <row r="9746" spans="2:43" ht="12.75">
      <c r="B9746" s="89"/>
      <c r="C9746" s="89"/>
      <c r="AP9746" s="89"/>
      <c r="AQ9746" s="89"/>
    </row>
    <row r="9747" spans="2:43" ht="12.75">
      <c r="B9747" s="89"/>
      <c r="C9747" s="89"/>
      <c r="AP9747" s="89"/>
      <c r="AQ9747" s="89"/>
    </row>
    <row r="9748" spans="2:43" ht="12.75">
      <c r="B9748" s="89"/>
      <c r="C9748" s="89"/>
      <c r="AP9748" s="89"/>
      <c r="AQ9748" s="89"/>
    </row>
    <row r="9749" spans="2:43" ht="12.75">
      <c r="B9749" s="89"/>
      <c r="C9749" s="89"/>
      <c r="AP9749" s="89"/>
      <c r="AQ9749" s="89"/>
    </row>
    <row r="9750" spans="2:43" ht="12.75">
      <c r="B9750" s="89"/>
      <c r="C9750" s="89"/>
      <c r="AP9750" s="89"/>
      <c r="AQ9750" s="89"/>
    </row>
    <row r="9751" spans="2:43" ht="12.75">
      <c r="B9751" s="89"/>
      <c r="C9751" s="89"/>
      <c r="AP9751" s="89"/>
      <c r="AQ9751" s="89"/>
    </row>
    <row r="9752" spans="2:43" ht="12.75">
      <c r="B9752" s="89"/>
      <c r="C9752" s="89"/>
      <c r="AP9752" s="89"/>
      <c r="AQ9752" s="89"/>
    </row>
    <row r="9753" spans="2:43" ht="12.75">
      <c r="B9753" s="89"/>
      <c r="C9753" s="89"/>
      <c r="AP9753" s="89"/>
      <c r="AQ9753" s="89"/>
    </row>
    <row r="9754" spans="2:43" ht="12.75">
      <c r="B9754" s="89"/>
      <c r="C9754" s="89"/>
      <c r="AP9754" s="89"/>
      <c r="AQ9754" s="89"/>
    </row>
    <row r="9755" spans="2:43" ht="12.75">
      <c r="B9755" s="89"/>
      <c r="C9755" s="89"/>
      <c r="AP9755" s="89"/>
      <c r="AQ9755" s="89"/>
    </row>
    <row r="9756" spans="2:43" ht="12.75">
      <c r="B9756" s="89"/>
      <c r="C9756" s="89"/>
      <c r="AP9756" s="89"/>
      <c r="AQ9756" s="89"/>
    </row>
    <row r="9757" spans="2:43" ht="12.75">
      <c r="B9757" s="89"/>
      <c r="C9757" s="89"/>
      <c r="AP9757" s="89"/>
      <c r="AQ9757" s="89"/>
    </row>
    <row r="9758" spans="2:43" ht="12.75">
      <c r="B9758" s="89"/>
      <c r="C9758" s="89"/>
      <c r="AP9758" s="89"/>
      <c r="AQ9758" s="89"/>
    </row>
    <row r="9759" spans="2:43" ht="12.75">
      <c r="B9759" s="89"/>
      <c r="C9759" s="89"/>
      <c r="AP9759" s="89"/>
      <c r="AQ9759" s="89"/>
    </row>
    <row r="9760" spans="2:43" ht="12.75">
      <c r="B9760" s="89"/>
      <c r="C9760" s="89"/>
      <c r="AP9760" s="89"/>
      <c r="AQ9760" s="89"/>
    </row>
    <row r="9761" spans="2:43" ht="12.75">
      <c r="B9761" s="89"/>
      <c r="C9761" s="89"/>
      <c r="AP9761" s="89"/>
      <c r="AQ9761" s="89"/>
    </row>
    <row r="9762" spans="2:43" ht="12.75">
      <c r="B9762" s="89"/>
      <c r="C9762" s="89"/>
      <c r="AP9762" s="89"/>
      <c r="AQ9762" s="89"/>
    </row>
    <row r="9763" spans="2:43" ht="12.75">
      <c r="B9763" s="89"/>
      <c r="C9763" s="89"/>
      <c r="AP9763" s="89"/>
      <c r="AQ9763" s="89"/>
    </row>
    <row r="9764" spans="2:43" ht="12.75">
      <c r="B9764" s="89"/>
      <c r="C9764" s="89"/>
      <c r="AP9764" s="89"/>
      <c r="AQ9764" s="89"/>
    </row>
    <row r="9765" spans="2:43" ht="12.75">
      <c r="B9765" s="89"/>
      <c r="C9765" s="89"/>
      <c r="AP9765" s="89"/>
      <c r="AQ9765" s="89"/>
    </row>
    <row r="9766" spans="2:43" ht="12.75">
      <c r="B9766" s="89"/>
      <c r="C9766" s="89"/>
      <c r="AP9766" s="89"/>
      <c r="AQ9766" s="89"/>
    </row>
    <row r="9767" spans="2:43" ht="12.75">
      <c r="B9767" s="89"/>
      <c r="C9767" s="89"/>
      <c r="AP9767" s="89"/>
      <c r="AQ9767" s="89"/>
    </row>
    <row r="9768" spans="2:43" ht="12.75">
      <c r="B9768" s="89"/>
      <c r="C9768" s="89"/>
      <c r="AP9768" s="89"/>
      <c r="AQ9768" s="89"/>
    </row>
    <row r="9769" spans="2:43" ht="12.75">
      <c r="B9769" s="89"/>
      <c r="C9769" s="89"/>
      <c r="AP9769" s="89"/>
      <c r="AQ9769" s="89"/>
    </row>
    <row r="9770" spans="2:43" ht="12.75">
      <c r="B9770" s="89"/>
      <c r="C9770" s="89"/>
      <c r="AP9770" s="89"/>
      <c r="AQ9770" s="89"/>
    </row>
    <row r="9771" spans="2:43" ht="12.75">
      <c r="B9771" s="89"/>
      <c r="C9771" s="89"/>
      <c r="AP9771" s="89"/>
      <c r="AQ9771" s="89"/>
    </row>
    <row r="9772" spans="2:43" ht="12.75">
      <c r="B9772" s="89"/>
      <c r="C9772" s="89"/>
      <c r="AP9772" s="89"/>
      <c r="AQ9772" s="89"/>
    </row>
    <row r="9773" spans="2:43" ht="12.75">
      <c r="B9773" s="89"/>
      <c r="C9773" s="89"/>
      <c r="AP9773" s="89"/>
      <c r="AQ9773" s="89"/>
    </row>
    <row r="9774" spans="2:43" ht="12.75">
      <c r="B9774" s="89"/>
      <c r="C9774" s="89"/>
      <c r="AP9774" s="89"/>
      <c r="AQ9774" s="89"/>
    </row>
    <row r="9775" spans="2:43" ht="12.75">
      <c r="B9775" s="89"/>
      <c r="C9775" s="89"/>
      <c r="AP9775" s="89"/>
      <c r="AQ9775" s="89"/>
    </row>
    <row r="9776" spans="2:43" ht="12.75">
      <c r="B9776" s="89"/>
      <c r="C9776" s="89"/>
      <c r="AP9776" s="89"/>
      <c r="AQ9776" s="89"/>
    </row>
    <row r="9777" spans="2:43" ht="12.75">
      <c r="B9777" s="89"/>
      <c r="C9777" s="89"/>
      <c r="AP9777" s="89"/>
      <c r="AQ9777" s="89"/>
    </row>
    <row r="9778" spans="2:43" ht="12.75">
      <c r="B9778" s="89"/>
      <c r="C9778" s="89"/>
      <c r="AP9778" s="89"/>
      <c r="AQ9778" s="89"/>
    </row>
    <row r="9779" spans="2:43" ht="12.75">
      <c r="B9779" s="89"/>
      <c r="C9779" s="89"/>
      <c r="AP9779" s="89"/>
      <c r="AQ9779" s="89"/>
    </row>
    <row r="9780" spans="2:43" ht="12.75">
      <c r="B9780" s="89"/>
      <c r="C9780" s="89"/>
      <c r="AP9780" s="89"/>
      <c r="AQ9780" s="89"/>
    </row>
    <row r="9781" spans="2:43" ht="12.75">
      <c r="B9781" s="89"/>
      <c r="C9781" s="89"/>
      <c r="AP9781" s="89"/>
      <c r="AQ9781" s="89"/>
    </row>
    <row r="9782" spans="2:43" ht="12.75">
      <c r="B9782" s="89"/>
      <c r="C9782" s="89"/>
      <c r="AP9782" s="89"/>
      <c r="AQ9782" s="89"/>
    </row>
    <row r="9783" spans="2:43" ht="12.75">
      <c r="B9783" s="89"/>
      <c r="C9783" s="89"/>
      <c r="AP9783" s="89"/>
      <c r="AQ9783" s="89"/>
    </row>
    <row r="9784" spans="2:43" ht="12.75">
      <c r="B9784" s="89"/>
      <c r="C9784" s="89"/>
      <c r="AP9784" s="89"/>
      <c r="AQ9784" s="89"/>
    </row>
    <row r="9785" spans="2:43" ht="12.75">
      <c r="B9785" s="89"/>
      <c r="C9785" s="89"/>
      <c r="AP9785" s="89"/>
      <c r="AQ9785" s="89"/>
    </row>
    <row r="9786" spans="2:43" ht="12.75">
      <c r="B9786" s="89"/>
      <c r="C9786" s="89"/>
      <c r="AP9786" s="89"/>
      <c r="AQ9786" s="89"/>
    </row>
    <row r="9787" spans="2:43" ht="12.75">
      <c r="B9787" s="89"/>
      <c r="C9787" s="89"/>
      <c r="AP9787" s="89"/>
      <c r="AQ9787" s="89"/>
    </row>
    <row r="9788" spans="2:43" ht="12.75">
      <c r="B9788" s="89"/>
      <c r="C9788" s="89"/>
      <c r="AP9788" s="89"/>
      <c r="AQ9788" s="89"/>
    </row>
    <row r="9789" spans="2:43" ht="12.75">
      <c r="B9789" s="89"/>
      <c r="C9789" s="89"/>
      <c r="AP9789" s="89"/>
      <c r="AQ9789" s="89"/>
    </row>
    <row r="9790" spans="2:43" ht="12.75">
      <c r="B9790" s="89"/>
      <c r="C9790" s="89"/>
      <c r="AP9790" s="89"/>
      <c r="AQ9790" s="89"/>
    </row>
    <row r="9791" spans="2:43" ht="12.75">
      <c r="B9791" s="89"/>
      <c r="C9791" s="89"/>
      <c r="AP9791" s="89"/>
      <c r="AQ9791" s="89"/>
    </row>
    <row r="9792" spans="2:43" ht="12.75">
      <c r="B9792" s="89"/>
      <c r="C9792" s="89"/>
      <c r="AP9792" s="89"/>
      <c r="AQ9792" s="89"/>
    </row>
    <row r="9793" spans="2:43" ht="12.75">
      <c r="B9793" s="89"/>
      <c r="C9793" s="89"/>
      <c r="AP9793" s="89"/>
      <c r="AQ9793" s="89"/>
    </row>
    <row r="9794" spans="2:43" ht="12.75">
      <c r="B9794" s="89"/>
      <c r="C9794" s="89"/>
      <c r="AP9794" s="89"/>
      <c r="AQ9794" s="89"/>
    </row>
    <row r="9795" spans="2:43" ht="12.75">
      <c r="B9795" s="89"/>
      <c r="C9795" s="89"/>
      <c r="AP9795" s="89"/>
      <c r="AQ9795" s="89"/>
    </row>
    <row r="9796" spans="2:43" ht="12.75">
      <c r="B9796" s="89"/>
      <c r="C9796" s="89"/>
      <c r="AP9796" s="89"/>
      <c r="AQ9796" s="89"/>
    </row>
    <row r="9797" spans="2:43" ht="12.75">
      <c r="B9797" s="89"/>
      <c r="C9797" s="89"/>
      <c r="AP9797" s="89"/>
      <c r="AQ9797" s="89"/>
    </row>
    <row r="9798" spans="2:43" ht="12.75">
      <c r="B9798" s="89"/>
      <c r="C9798" s="89"/>
      <c r="AP9798" s="89"/>
      <c r="AQ9798" s="89"/>
    </row>
    <row r="9799" spans="2:43" ht="12.75">
      <c r="B9799" s="89"/>
      <c r="C9799" s="89"/>
      <c r="AP9799" s="89"/>
      <c r="AQ9799" s="89"/>
    </row>
    <row r="9800" spans="2:43" ht="12.75">
      <c r="B9800" s="89"/>
      <c r="C9800" s="89"/>
      <c r="AP9800" s="89"/>
      <c r="AQ9800" s="89"/>
    </row>
    <row r="9801" spans="2:43" ht="12.75">
      <c r="B9801" s="89"/>
      <c r="C9801" s="89"/>
      <c r="AP9801" s="89"/>
      <c r="AQ9801" s="89"/>
    </row>
    <row r="9802" spans="2:43" ht="12.75">
      <c r="B9802" s="89"/>
      <c r="C9802" s="89"/>
      <c r="AP9802" s="89"/>
      <c r="AQ9802" s="89"/>
    </row>
    <row r="9803" spans="2:43" ht="12.75">
      <c r="B9803" s="89"/>
      <c r="C9803" s="89"/>
      <c r="AP9803" s="89"/>
      <c r="AQ9803" s="89"/>
    </row>
    <row r="9804" spans="2:43" ht="12.75">
      <c r="B9804" s="89"/>
      <c r="C9804" s="89"/>
      <c r="AP9804" s="89"/>
      <c r="AQ9804" s="89"/>
    </row>
    <row r="9805" spans="2:43" ht="12.75">
      <c r="B9805" s="89"/>
      <c r="C9805" s="89"/>
      <c r="AP9805" s="89"/>
      <c r="AQ9805" s="89"/>
    </row>
    <row r="9806" spans="2:43" ht="12.75">
      <c r="B9806" s="89"/>
      <c r="C9806" s="89"/>
      <c r="AP9806" s="89"/>
      <c r="AQ9806" s="89"/>
    </row>
    <row r="9807" spans="2:43" ht="12.75">
      <c r="B9807" s="89"/>
      <c r="C9807" s="89"/>
      <c r="AP9807" s="89"/>
      <c r="AQ9807" s="89"/>
    </row>
    <row r="9808" spans="2:43" ht="12.75">
      <c r="B9808" s="89"/>
      <c r="C9808" s="89"/>
      <c r="AP9808" s="89"/>
      <c r="AQ9808" s="89"/>
    </row>
    <row r="9809" spans="2:43" ht="12.75">
      <c r="B9809" s="89"/>
      <c r="C9809" s="89"/>
      <c r="AP9809" s="89"/>
      <c r="AQ9809" s="89"/>
    </row>
    <row r="9810" spans="2:43" ht="12.75">
      <c r="B9810" s="89"/>
      <c r="C9810" s="89"/>
      <c r="AP9810" s="89"/>
      <c r="AQ9810" s="89"/>
    </row>
    <row r="9811" spans="2:43" ht="12.75">
      <c r="B9811" s="89"/>
      <c r="C9811" s="89"/>
      <c r="AP9811" s="89"/>
      <c r="AQ9811" s="89"/>
    </row>
    <row r="9812" spans="2:43" ht="12.75">
      <c r="B9812" s="89"/>
      <c r="C9812" s="89"/>
      <c r="AP9812" s="89"/>
      <c r="AQ9812" s="89"/>
    </row>
    <row r="9813" spans="2:43" ht="12.75">
      <c r="B9813" s="89"/>
      <c r="C9813" s="89"/>
      <c r="AP9813" s="89"/>
      <c r="AQ9813" s="89"/>
    </row>
    <row r="9814" spans="2:43" ht="12.75">
      <c r="B9814" s="89"/>
      <c r="C9814" s="89"/>
      <c r="AP9814" s="89"/>
      <c r="AQ9814" s="89"/>
    </row>
    <row r="9815" spans="2:43" ht="12.75">
      <c r="B9815" s="89"/>
      <c r="C9815" s="89"/>
      <c r="AP9815" s="89"/>
      <c r="AQ9815" s="89"/>
    </row>
    <row r="9816" spans="2:43" ht="12.75">
      <c r="B9816" s="89"/>
      <c r="C9816" s="89"/>
      <c r="AP9816" s="89"/>
      <c r="AQ9816" s="89"/>
    </row>
    <row r="9817" spans="2:43" ht="12.75">
      <c r="B9817" s="89"/>
      <c r="C9817" s="89"/>
      <c r="AP9817" s="89"/>
      <c r="AQ9817" s="89"/>
    </row>
    <row r="9818" spans="2:43" ht="12.75">
      <c r="B9818" s="89"/>
      <c r="C9818" s="89"/>
      <c r="AP9818" s="89"/>
      <c r="AQ9818" s="89"/>
    </row>
    <row r="9819" spans="2:43" ht="12.75">
      <c r="B9819" s="89"/>
      <c r="C9819" s="89"/>
      <c r="AP9819" s="89"/>
      <c r="AQ9819" s="89"/>
    </row>
    <row r="9820" spans="2:43" ht="12.75">
      <c r="B9820" s="89"/>
      <c r="C9820" s="89"/>
      <c r="AP9820" s="89"/>
      <c r="AQ9820" s="89"/>
    </row>
    <row r="9821" spans="2:43" ht="12.75">
      <c r="B9821" s="89"/>
      <c r="C9821" s="89"/>
      <c r="AP9821" s="89"/>
      <c r="AQ9821" s="89"/>
    </row>
    <row r="9822" spans="2:43" ht="12.75">
      <c r="B9822" s="89"/>
      <c r="C9822" s="89"/>
      <c r="AP9822" s="89"/>
      <c r="AQ9822" s="89"/>
    </row>
    <row r="9823" spans="2:43" ht="12.75">
      <c r="B9823" s="89"/>
      <c r="C9823" s="89"/>
      <c r="AP9823" s="89"/>
      <c r="AQ9823" s="89"/>
    </row>
    <row r="9824" spans="2:43" ht="12.75">
      <c r="B9824" s="89"/>
      <c r="C9824" s="89"/>
      <c r="AP9824" s="89"/>
      <c r="AQ9824" s="89"/>
    </row>
    <row r="9825" spans="2:43" ht="12.75">
      <c r="B9825" s="89"/>
      <c r="C9825" s="89"/>
      <c r="AP9825" s="89"/>
      <c r="AQ9825" s="89"/>
    </row>
    <row r="9826" spans="2:43" ht="12.75">
      <c r="B9826" s="89"/>
      <c r="C9826" s="89"/>
      <c r="AP9826" s="89"/>
      <c r="AQ9826" s="89"/>
    </row>
    <row r="9827" spans="2:43" ht="12.75">
      <c r="B9827" s="89"/>
      <c r="C9827" s="89"/>
      <c r="AP9827" s="89"/>
      <c r="AQ9827" s="89"/>
    </row>
    <row r="9828" spans="2:43" ht="12.75">
      <c r="B9828" s="89"/>
      <c r="C9828" s="89"/>
      <c r="AP9828" s="89"/>
      <c r="AQ9828" s="89"/>
    </row>
    <row r="9829" spans="2:43" ht="12.75">
      <c r="B9829" s="89"/>
      <c r="C9829" s="89"/>
      <c r="AP9829" s="89"/>
      <c r="AQ9829" s="89"/>
    </row>
    <row r="9830" spans="2:43" ht="12.75">
      <c r="B9830" s="89"/>
      <c r="C9830" s="89"/>
      <c r="AP9830" s="89"/>
      <c r="AQ9830" s="89"/>
    </row>
    <row r="9831" spans="2:43" ht="12.75">
      <c r="B9831" s="89"/>
      <c r="C9831" s="89"/>
      <c r="AP9831" s="89"/>
      <c r="AQ9831" s="89"/>
    </row>
    <row r="9832" spans="2:43" ht="12.75">
      <c r="B9832" s="89"/>
      <c r="C9832" s="89"/>
      <c r="AP9832" s="89"/>
      <c r="AQ9832" s="89"/>
    </row>
    <row r="9833" spans="2:43" ht="12.75">
      <c r="B9833" s="89"/>
      <c r="C9833" s="89"/>
      <c r="AP9833" s="89"/>
      <c r="AQ9833" s="89"/>
    </row>
    <row r="9834" spans="2:43" ht="12.75">
      <c r="B9834" s="89"/>
      <c r="C9834" s="89"/>
      <c r="AP9834" s="89"/>
      <c r="AQ9834" s="89"/>
    </row>
    <row r="9835" spans="2:43" ht="12.75">
      <c r="B9835" s="89"/>
      <c r="C9835" s="89"/>
      <c r="AP9835" s="89"/>
      <c r="AQ9835" s="89"/>
    </row>
    <row r="9836" spans="2:43" ht="12.75">
      <c r="B9836" s="89"/>
      <c r="C9836" s="89"/>
      <c r="AP9836" s="89"/>
      <c r="AQ9836" s="89"/>
    </row>
    <row r="9837" spans="2:43" ht="12.75">
      <c r="B9837" s="89"/>
      <c r="C9837" s="89"/>
      <c r="AP9837" s="89"/>
      <c r="AQ9837" s="89"/>
    </row>
    <row r="9838" spans="2:43" ht="12.75">
      <c r="B9838" s="89"/>
      <c r="C9838" s="89"/>
      <c r="AP9838" s="89"/>
      <c r="AQ9838" s="89"/>
    </row>
    <row r="9839" spans="2:43" ht="12.75">
      <c r="B9839" s="89"/>
      <c r="C9839" s="89"/>
      <c r="AP9839" s="89"/>
      <c r="AQ9839" s="89"/>
    </row>
    <row r="9840" spans="2:43" ht="12.75">
      <c r="B9840" s="89"/>
      <c r="C9840" s="89"/>
      <c r="AP9840" s="89"/>
      <c r="AQ9840" s="89"/>
    </row>
    <row r="9841" spans="2:43" ht="12.75">
      <c r="B9841" s="89"/>
      <c r="C9841" s="89"/>
      <c r="AP9841" s="89"/>
      <c r="AQ9841" s="89"/>
    </row>
    <row r="9842" spans="2:43" ht="12.75">
      <c r="B9842" s="89"/>
      <c r="C9842" s="89"/>
      <c r="AP9842" s="89"/>
      <c r="AQ9842" s="89"/>
    </row>
    <row r="9843" spans="2:43" ht="12.75">
      <c r="B9843" s="89"/>
      <c r="C9843" s="89"/>
      <c r="AP9843" s="89"/>
      <c r="AQ9843" s="89"/>
    </row>
    <row r="9844" spans="2:43" ht="12.75">
      <c r="B9844" s="89"/>
      <c r="C9844" s="89"/>
      <c r="AP9844" s="89"/>
      <c r="AQ9844" s="89"/>
    </row>
    <row r="9845" spans="2:43" ht="12.75">
      <c r="B9845" s="89"/>
      <c r="C9845" s="89"/>
      <c r="AP9845" s="89"/>
      <c r="AQ9845" s="89"/>
    </row>
    <row r="9846" spans="2:43" ht="12.75">
      <c r="B9846" s="89"/>
      <c r="C9846" s="89"/>
      <c r="AP9846" s="89"/>
      <c r="AQ9846" s="89"/>
    </row>
    <row r="9847" spans="2:43" ht="12.75">
      <c r="B9847" s="89"/>
      <c r="C9847" s="89"/>
      <c r="AP9847" s="89"/>
      <c r="AQ9847" s="89"/>
    </row>
    <row r="9848" spans="2:43" ht="12.75">
      <c r="B9848" s="89"/>
      <c r="C9848" s="89"/>
      <c r="AP9848" s="89"/>
      <c r="AQ9848" s="89"/>
    </row>
    <row r="9849" spans="2:43" ht="12.75">
      <c r="B9849" s="89"/>
      <c r="C9849" s="89"/>
      <c r="AP9849" s="89"/>
      <c r="AQ9849" s="89"/>
    </row>
    <row r="9850" spans="2:43" ht="12.75">
      <c r="B9850" s="89"/>
      <c r="C9850" s="89"/>
      <c r="AP9850" s="89"/>
      <c r="AQ9850" s="89"/>
    </row>
    <row r="9851" spans="2:43" ht="12.75">
      <c r="B9851" s="89"/>
      <c r="C9851" s="89"/>
      <c r="AP9851" s="89"/>
      <c r="AQ9851" s="89"/>
    </row>
    <row r="9852" spans="2:43" ht="12.75">
      <c r="B9852" s="89"/>
      <c r="C9852" s="89"/>
      <c r="AP9852" s="89"/>
      <c r="AQ9852" s="89"/>
    </row>
    <row r="9853" spans="2:43" ht="12.75">
      <c r="B9853" s="89"/>
      <c r="C9853" s="89"/>
      <c r="AP9853" s="89"/>
      <c r="AQ9853" s="89"/>
    </row>
    <row r="9854" spans="2:43" ht="12.75">
      <c r="B9854" s="89"/>
      <c r="C9854" s="89"/>
      <c r="AP9854" s="89"/>
      <c r="AQ9854" s="89"/>
    </row>
    <row r="9855" spans="2:43" ht="12.75">
      <c r="B9855" s="89"/>
      <c r="C9855" s="89"/>
      <c r="AP9855" s="89"/>
      <c r="AQ9855" s="89"/>
    </row>
    <row r="9856" spans="2:43" ht="12.75">
      <c r="B9856" s="89"/>
      <c r="C9856" s="89"/>
      <c r="AP9856" s="89"/>
      <c r="AQ9856" s="89"/>
    </row>
    <row r="9857" spans="2:43" ht="12.75">
      <c r="B9857" s="89"/>
      <c r="C9857" s="89"/>
      <c r="AP9857" s="89"/>
      <c r="AQ9857" s="89"/>
    </row>
    <row r="9858" spans="2:43" ht="12.75">
      <c r="B9858" s="89"/>
      <c r="C9858" s="89"/>
      <c r="AP9858" s="89"/>
      <c r="AQ9858" s="89"/>
    </row>
    <row r="9859" spans="2:43" ht="12.75">
      <c r="B9859" s="89"/>
      <c r="C9859" s="89"/>
      <c r="AP9859" s="89"/>
      <c r="AQ9859" s="89"/>
    </row>
    <row r="9860" spans="2:43" ht="12.75">
      <c r="B9860" s="89"/>
      <c r="C9860" s="89"/>
      <c r="AP9860" s="89"/>
      <c r="AQ9860" s="89"/>
    </row>
    <row r="9861" spans="2:43" ht="12.75">
      <c r="B9861" s="89"/>
      <c r="C9861" s="89"/>
      <c r="AP9861" s="89"/>
      <c r="AQ9861" s="89"/>
    </row>
    <row r="9862" spans="2:43" ht="12.75">
      <c r="B9862" s="89"/>
      <c r="C9862" s="89"/>
      <c r="AP9862" s="89"/>
      <c r="AQ9862" s="89"/>
    </row>
    <row r="9863" spans="2:43" ht="12.75">
      <c r="B9863" s="89"/>
      <c r="C9863" s="89"/>
      <c r="AP9863" s="89"/>
      <c r="AQ9863" s="89"/>
    </row>
    <row r="9864" spans="2:43" ht="12.75">
      <c r="B9864" s="89"/>
      <c r="C9864" s="89"/>
      <c r="AP9864" s="89"/>
      <c r="AQ9864" s="89"/>
    </row>
    <row r="9865" spans="2:43" ht="12.75">
      <c r="B9865" s="89"/>
      <c r="C9865" s="89"/>
      <c r="AP9865" s="89"/>
      <c r="AQ9865" s="89"/>
    </row>
    <row r="9866" spans="2:43" ht="12.75">
      <c r="B9866" s="89"/>
      <c r="C9866" s="89"/>
      <c r="AP9866" s="89"/>
      <c r="AQ9866" s="89"/>
    </row>
    <row r="9867" spans="2:43" ht="12.75">
      <c r="B9867" s="89"/>
      <c r="C9867" s="89"/>
      <c r="AP9867" s="89"/>
      <c r="AQ9867" s="89"/>
    </row>
    <row r="9868" spans="2:43" ht="12.75">
      <c r="B9868" s="89"/>
      <c r="C9868" s="89"/>
      <c r="AP9868" s="89"/>
      <c r="AQ9868" s="89"/>
    </row>
    <row r="9869" spans="2:43" ht="12.75">
      <c r="B9869" s="89"/>
      <c r="C9869" s="89"/>
      <c r="AP9869" s="89"/>
      <c r="AQ9869" s="89"/>
    </row>
    <row r="9870" spans="2:43" ht="12.75">
      <c r="B9870" s="89"/>
      <c r="C9870" s="89"/>
      <c r="AP9870" s="89"/>
      <c r="AQ9870" s="89"/>
    </row>
    <row r="9871" spans="2:43" ht="12.75">
      <c r="B9871" s="89"/>
      <c r="C9871" s="89"/>
      <c r="AP9871" s="89"/>
      <c r="AQ9871" s="89"/>
    </row>
    <row r="9872" spans="2:43" ht="12.75">
      <c r="B9872" s="89"/>
      <c r="C9872" s="89"/>
      <c r="AP9872" s="89"/>
      <c r="AQ9872" s="89"/>
    </row>
    <row r="9873" spans="2:43" ht="12.75">
      <c r="B9873" s="89"/>
      <c r="C9873" s="89"/>
      <c r="AP9873" s="89"/>
      <c r="AQ9873" s="89"/>
    </row>
    <row r="9874" spans="2:43" ht="12.75">
      <c r="B9874" s="89"/>
      <c r="C9874" s="89"/>
      <c r="AP9874" s="89"/>
      <c r="AQ9874" s="89"/>
    </row>
    <row r="9875" spans="2:43" ht="12.75">
      <c r="B9875" s="89"/>
      <c r="C9875" s="89"/>
      <c r="AP9875" s="89"/>
      <c r="AQ9875" s="89"/>
    </row>
    <row r="9876" spans="2:43" ht="12.75">
      <c r="B9876" s="89"/>
      <c r="C9876" s="89"/>
      <c r="AP9876" s="89"/>
      <c r="AQ9876" s="89"/>
    </row>
    <row r="9877" spans="2:43" ht="12.75">
      <c r="B9877" s="89"/>
      <c r="C9877" s="89"/>
      <c r="AP9877" s="89"/>
      <c r="AQ9877" s="89"/>
    </row>
    <row r="9878" spans="2:43" ht="12.75">
      <c r="B9878" s="89"/>
      <c r="C9878" s="89"/>
      <c r="AP9878" s="89"/>
      <c r="AQ9878" s="89"/>
    </row>
    <row r="9879" spans="2:43" ht="12.75">
      <c r="B9879" s="89"/>
      <c r="C9879" s="89"/>
      <c r="AP9879" s="89"/>
      <c r="AQ9879" s="89"/>
    </row>
    <row r="9880" spans="2:43" ht="12.75">
      <c r="B9880" s="89"/>
      <c r="C9880" s="89"/>
      <c r="AP9880" s="89"/>
      <c r="AQ9880" s="89"/>
    </row>
    <row r="9881" spans="2:43" ht="12.75">
      <c r="B9881" s="89"/>
      <c r="C9881" s="89"/>
      <c r="AP9881" s="89"/>
      <c r="AQ9881" s="89"/>
    </row>
    <row r="9882" spans="2:43" ht="12.75">
      <c r="B9882" s="89"/>
      <c r="C9882" s="89"/>
      <c r="AP9882" s="89"/>
      <c r="AQ9882" s="89"/>
    </row>
    <row r="9883" spans="2:43" ht="12.75">
      <c r="B9883" s="89"/>
      <c r="C9883" s="89"/>
      <c r="AP9883" s="89"/>
      <c r="AQ9883" s="89"/>
    </row>
    <row r="9884" spans="2:43" ht="12.75">
      <c r="B9884" s="89"/>
      <c r="C9884" s="89"/>
      <c r="AP9884" s="89"/>
      <c r="AQ9884" s="89"/>
    </row>
    <row r="9885" spans="2:43" ht="12.75">
      <c r="B9885" s="89"/>
      <c r="C9885" s="89"/>
      <c r="AP9885" s="89"/>
      <c r="AQ9885" s="89"/>
    </row>
    <row r="9886" spans="2:43" ht="12.75">
      <c r="B9886" s="89"/>
      <c r="C9886" s="89"/>
      <c r="AP9886" s="89"/>
      <c r="AQ9886" s="89"/>
    </row>
    <row r="9887" spans="2:43" ht="12.75">
      <c r="B9887" s="89"/>
      <c r="C9887" s="89"/>
      <c r="AP9887" s="89"/>
      <c r="AQ9887" s="89"/>
    </row>
    <row r="9888" spans="2:43" ht="12.75">
      <c r="B9888" s="89"/>
      <c r="C9888" s="89"/>
      <c r="AP9888" s="89"/>
      <c r="AQ9888" s="89"/>
    </row>
    <row r="9889" spans="2:43" ht="12.75">
      <c r="B9889" s="89"/>
      <c r="C9889" s="89"/>
      <c r="AP9889" s="89"/>
      <c r="AQ9889" s="89"/>
    </row>
    <row r="9890" spans="2:43" ht="12.75">
      <c r="B9890" s="89"/>
      <c r="C9890" s="89"/>
      <c r="AP9890" s="89"/>
      <c r="AQ9890" s="89"/>
    </row>
    <row r="9891" spans="2:43" ht="12.75">
      <c r="B9891" s="89"/>
      <c r="C9891" s="89"/>
      <c r="AP9891" s="89"/>
      <c r="AQ9891" s="89"/>
    </row>
    <row r="9892" spans="2:43" ht="12.75">
      <c r="B9892" s="89"/>
      <c r="C9892" s="89"/>
      <c r="AP9892" s="89"/>
      <c r="AQ9892" s="89"/>
    </row>
    <row r="9893" spans="2:43" ht="12.75">
      <c r="B9893" s="89"/>
      <c r="C9893" s="89"/>
      <c r="AP9893" s="89"/>
      <c r="AQ9893" s="89"/>
    </row>
    <row r="9894" spans="2:43" ht="12.75">
      <c r="B9894" s="89"/>
      <c r="C9894" s="89"/>
      <c r="AP9894" s="89"/>
      <c r="AQ9894" s="89"/>
    </row>
    <row r="9895" spans="2:43" ht="12.75">
      <c r="B9895" s="89"/>
      <c r="C9895" s="89"/>
      <c r="AP9895" s="89"/>
      <c r="AQ9895" s="89"/>
    </row>
    <row r="9896" spans="2:43" ht="12.75">
      <c r="B9896" s="89"/>
      <c r="C9896" s="89"/>
      <c r="AP9896" s="89"/>
      <c r="AQ9896" s="89"/>
    </row>
    <row r="9897" spans="2:43" ht="12.75">
      <c r="B9897" s="89"/>
      <c r="C9897" s="89"/>
      <c r="AP9897" s="89"/>
      <c r="AQ9897" s="89"/>
    </row>
    <row r="9898" spans="2:43" ht="12.75">
      <c r="B9898" s="89"/>
      <c r="C9898" s="89"/>
      <c r="AP9898" s="89"/>
      <c r="AQ9898" s="89"/>
    </row>
    <row r="9899" spans="2:43" ht="12.75">
      <c r="B9899" s="89"/>
      <c r="C9899" s="89"/>
      <c r="AP9899" s="89"/>
      <c r="AQ9899" s="89"/>
    </row>
    <row r="9900" spans="2:43" ht="12.75">
      <c r="B9900" s="89"/>
      <c r="C9900" s="89"/>
      <c r="AP9900" s="89"/>
      <c r="AQ9900" s="89"/>
    </row>
    <row r="9901" spans="2:43" ht="12.75">
      <c r="B9901" s="89"/>
      <c r="C9901" s="89"/>
      <c r="AP9901" s="89"/>
      <c r="AQ9901" s="89"/>
    </row>
    <row r="9902" spans="2:43" ht="12.75">
      <c r="B9902" s="89"/>
      <c r="C9902" s="89"/>
      <c r="AP9902" s="89"/>
      <c r="AQ9902" s="89"/>
    </row>
    <row r="9903" spans="2:43" ht="12.75">
      <c r="B9903" s="89"/>
      <c r="C9903" s="89"/>
      <c r="AP9903" s="89"/>
      <c r="AQ9903" s="89"/>
    </row>
    <row r="9904" spans="2:43" ht="12.75">
      <c r="B9904" s="89"/>
      <c r="C9904" s="89"/>
      <c r="AP9904" s="89"/>
      <c r="AQ9904" s="89"/>
    </row>
    <row r="9905" spans="2:43" ht="12.75">
      <c r="B9905" s="89"/>
      <c r="C9905" s="89"/>
      <c r="AP9905" s="89"/>
      <c r="AQ9905" s="89"/>
    </row>
    <row r="9906" spans="2:43" ht="12.75">
      <c r="B9906" s="89"/>
      <c r="C9906" s="89"/>
      <c r="AP9906" s="89"/>
      <c r="AQ9906" s="89"/>
    </row>
    <row r="9907" spans="2:43" ht="12.75">
      <c r="B9907" s="89"/>
      <c r="C9907" s="89"/>
      <c r="AP9907" s="89"/>
      <c r="AQ9907" s="89"/>
    </row>
    <row r="9908" spans="2:43" ht="12.75">
      <c r="B9908" s="89"/>
      <c r="C9908" s="89"/>
      <c r="AP9908" s="89"/>
      <c r="AQ9908" s="89"/>
    </row>
    <row r="9909" spans="2:43" ht="12.75">
      <c r="B9909" s="89"/>
      <c r="C9909" s="89"/>
      <c r="AP9909" s="89"/>
      <c r="AQ9909" s="89"/>
    </row>
    <row r="9910" spans="2:43" ht="12.75">
      <c r="B9910" s="89"/>
      <c r="C9910" s="89"/>
      <c r="AP9910" s="89"/>
      <c r="AQ9910" s="89"/>
    </row>
    <row r="9911" spans="2:43" ht="12.75">
      <c r="B9911" s="89"/>
      <c r="C9911" s="89"/>
      <c r="AP9911" s="89"/>
      <c r="AQ9911" s="89"/>
    </row>
    <row r="9912" spans="2:43" ht="12.75">
      <c r="B9912" s="89"/>
      <c r="C9912" s="89"/>
      <c r="AP9912" s="89"/>
      <c r="AQ9912" s="89"/>
    </row>
    <row r="9913" spans="2:43" ht="12.75">
      <c r="B9913" s="89"/>
      <c r="C9913" s="89"/>
      <c r="AP9913" s="89"/>
      <c r="AQ9913" s="89"/>
    </row>
    <row r="9914" spans="2:43" ht="12.75">
      <c r="B9914" s="89"/>
      <c r="C9914" s="89"/>
      <c r="AP9914" s="89"/>
      <c r="AQ9914" s="89"/>
    </row>
    <row r="9915" spans="2:43" ht="12.75">
      <c r="B9915" s="89"/>
      <c r="C9915" s="89"/>
      <c r="AP9915" s="89"/>
      <c r="AQ9915" s="89"/>
    </row>
    <row r="9916" spans="2:43" ht="12.75">
      <c r="B9916" s="89"/>
      <c r="C9916" s="89"/>
      <c r="AP9916" s="89"/>
      <c r="AQ9916" s="89"/>
    </row>
    <row r="9917" spans="2:43" ht="12.75">
      <c r="B9917" s="89"/>
      <c r="C9917" s="89"/>
      <c r="AP9917" s="89"/>
      <c r="AQ9917" s="89"/>
    </row>
    <row r="9918" spans="2:43" ht="12.75">
      <c r="B9918" s="89"/>
      <c r="C9918" s="89"/>
      <c r="AP9918" s="89"/>
      <c r="AQ9918" s="89"/>
    </row>
    <row r="9919" spans="2:43" ht="12.75">
      <c r="B9919" s="89"/>
      <c r="C9919" s="89"/>
      <c r="AP9919" s="89"/>
      <c r="AQ9919" s="89"/>
    </row>
    <row r="9920" spans="2:43" ht="12.75">
      <c r="B9920" s="89"/>
      <c r="C9920" s="89"/>
      <c r="AP9920" s="89"/>
      <c r="AQ9920" s="89"/>
    </row>
    <row r="9921" spans="2:43" ht="12.75">
      <c r="B9921" s="89"/>
      <c r="C9921" s="89"/>
      <c r="AP9921" s="89"/>
      <c r="AQ9921" s="89"/>
    </row>
    <row r="9922" spans="2:43" ht="12.75">
      <c r="B9922" s="89"/>
      <c r="C9922" s="89"/>
      <c r="AP9922" s="89"/>
      <c r="AQ9922" s="89"/>
    </row>
    <row r="9923" spans="2:43" ht="12.75">
      <c r="B9923" s="89"/>
      <c r="C9923" s="89"/>
      <c r="AP9923" s="89"/>
      <c r="AQ9923" s="89"/>
    </row>
    <row r="9924" spans="2:43" ht="12.75">
      <c r="B9924" s="89"/>
      <c r="C9924" s="89"/>
      <c r="AP9924" s="89"/>
      <c r="AQ9924" s="89"/>
    </row>
    <row r="9925" spans="2:43" ht="12.75">
      <c r="B9925" s="89"/>
      <c r="C9925" s="89"/>
      <c r="AP9925" s="89"/>
      <c r="AQ9925" s="89"/>
    </row>
    <row r="9926" spans="2:43" ht="12.75">
      <c r="B9926" s="89"/>
      <c r="C9926" s="89"/>
      <c r="AP9926" s="89"/>
      <c r="AQ9926" s="89"/>
    </row>
    <row r="9927" spans="2:43" ht="12.75">
      <c r="B9927" s="89"/>
      <c r="C9927" s="89"/>
      <c r="AP9927" s="89"/>
      <c r="AQ9927" s="89"/>
    </row>
    <row r="9928" spans="2:43" ht="12.75">
      <c r="B9928" s="89"/>
      <c r="C9928" s="89"/>
      <c r="AP9928" s="89"/>
      <c r="AQ9928" s="89"/>
    </row>
    <row r="9929" spans="2:43" ht="12.75">
      <c r="B9929" s="89"/>
      <c r="C9929" s="89"/>
      <c r="AP9929" s="89"/>
      <c r="AQ9929" s="89"/>
    </row>
    <row r="9930" spans="2:43" ht="12.75">
      <c r="B9930" s="89"/>
      <c r="C9930" s="89"/>
      <c r="AP9930" s="89"/>
      <c r="AQ9930" s="89"/>
    </row>
    <row r="9931" spans="2:43" ht="12.75">
      <c r="B9931" s="89"/>
      <c r="C9931" s="89"/>
      <c r="AP9931" s="89"/>
      <c r="AQ9931" s="89"/>
    </row>
    <row r="9932" spans="2:43" ht="12.75">
      <c r="B9932" s="89"/>
      <c r="C9932" s="89"/>
      <c r="AP9932" s="89"/>
      <c r="AQ9932" s="89"/>
    </row>
    <row r="9933" spans="2:43" ht="12.75">
      <c r="B9933" s="89"/>
      <c r="C9933" s="89"/>
      <c r="AP9933" s="89"/>
      <c r="AQ9933" s="89"/>
    </row>
    <row r="9934" spans="2:43" ht="12.75">
      <c r="B9934" s="89"/>
      <c r="C9934" s="89"/>
      <c r="AP9934" s="89"/>
      <c r="AQ9934" s="89"/>
    </row>
    <row r="9935" spans="2:43" ht="12.75">
      <c r="B9935" s="89"/>
      <c r="C9935" s="89"/>
      <c r="AP9935" s="89"/>
      <c r="AQ9935" s="89"/>
    </row>
    <row r="9936" spans="2:43" ht="12.75">
      <c r="B9936" s="89"/>
      <c r="C9936" s="89"/>
      <c r="AP9936" s="89"/>
      <c r="AQ9936" s="89"/>
    </row>
    <row r="9937" spans="2:43" ht="12.75">
      <c r="B9937" s="89"/>
      <c r="C9937" s="89"/>
      <c r="AP9937" s="89"/>
      <c r="AQ9937" s="89"/>
    </row>
    <row r="9938" spans="2:43" ht="12.75">
      <c r="B9938" s="89"/>
      <c r="C9938" s="89"/>
      <c r="AP9938" s="89"/>
      <c r="AQ9938" s="89"/>
    </row>
    <row r="9939" spans="2:43" ht="12.75">
      <c r="B9939" s="89"/>
      <c r="C9939" s="89"/>
      <c r="AP9939" s="89"/>
      <c r="AQ9939" s="89"/>
    </row>
    <row r="9940" spans="2:43" ht="12.75">
      <c r="B9940" s="89"/>
      <c r="C9940" s="89"/>
      <c r="AP9940" s="89"/>
      <c r="AQ9940" s="89"/>
    </row>
    <row r="9941" spans="2:43" ht="12.75">
      <c r="B9941" s="89"/>
      <c r="C9941" s="89"/>
      <c r="AP9941" s="89"/>
      <c r="AQ9941" s="89"/>
    </row>
    <row r="9942" spans="2:43" ht="12.75">
      <c r="B9942" s="89"/>
      <c r="C9942" s="89"/>
      <c r="AP9942" s="89"/>
      <c r="AQ9942" s="89"/>
    </row>
    <row r="9943" spans="2:43" ht="12.75">
      <c r="B9943" s="89"/>
      <c r="C9943" s="89"/>
      <c r="AP9943" s="89"/>
      <c r="AQ9943" s="89"/>
    </row>
    <row r="9944" spans="2:43" ht="12.75">
      <c r="B9944" s="89"/>
      <c r="C9944" s="89"/>
      <c r="AP9944" s="89"/>
      <c r="AQ9944" s="89"/>
    </row>
    <row r="9945" spans="2:43" ht="12.75">
      <c r="B9945" s="89"/>
      <c r="C9945" s="89"/>
      <c r="AP9945" s="89"/>
      <c r="AQ9945" s="89"/>
    </row>
    <row r="9946" spans="2:43" ht="12.75">
      <c r="B9946" s="89"/>
      <c r="C9946" s="89"/>
      <c r="AP9946" s="89"/>
      <c r="AQ9946" s="89"/>
    </row>
    <row r="9947" spans="2:43" ht="12.75">
      <c r="B9947" s="89"/>
      <c r="C9947" s="89"/>
      <c r="AP9947" s="89"/>
      <c r="AQ9947" s="89"/>
    </row>
    <row r="9948" spans="2:43" ht="12.75">
      <c r="B9948" s="89"/>
      <c r="C9948" s="89"/>
      <c r="AP9948" s="89"/>
      <c r="AQ9948" s="89"/>
    </row>
    <row r="9949" spans="2:43" ht="12.75">
      <c r="B9949" s="89"/>
      <c r="C9949" s="89"/>
      <c r="AP9949" s="89"/>
      <c r="AQ9949" s="89"/>
    </row>
    <row r="9950" spans="2:43" ht="12.75">
      <c r="B9950" s="89"/>
      <c r="C9950" s="89"/>
      <c r="AP9950" s="89"/>
      <c r="AQ9950" s="89"/>
    </row>
    <row r="9951" spans="2:43" ht="12.75">
      <c r="B9951" s="89"/>
      <c r="C9951" s="89"/>
      <c r="AP9951" s="89"/>
      <c r="AQ9951" s="89"/>
    </row>
    <row r="9952" spans="2:43" ht="12.75">
      <c r="B9952" s="89"/>
      <c r="C9952" s="89"/>
      <c r="AP9952" s="89"/>
      <c r="AQ9952" s="89"/>
    </row>
    <row r="9953" spans="2:43" ht="12.75">
      <c r="B9953" s="89"/>
      <c r="C9953" s="89"/>
      <c r="AP9953" s="89"/>
      <c r="AQ9953" s="89"/>
    </row>
    <row r="9954" spans="2:43" ht="12.75">
      <c r="B9954" s="89"/>
      <c r="C9954" s="89"/>
      <c r="AP9954" s="89"/>
      <c r="AQ9954" s="89"/>
    </row>
    <row r="9955" spans="2:43" ht="12.75">
      <c r="B9955" s="89"/>
      <c r="C9955" s="89"/>
      <c r="AP9955" s="89"/>
      <c r="AQ9955" s="89"/>
    </row>
    <row r="9956" spans="2:43" ht="12.75">
      <c r="B9956" s="89"/>
      <c r="C9956" s="89"/>
      <c r="AP9956" s="89"/>
      <c r="AQ9956" s="89"/>
    </row>
    <row r="9957" spans="2:43" ht="12.75">
      <c r="B9957" s="89"/>
      <c r="C9957" s="89"/>
      <c r="AP9957" s="89"/>
      <c r="AQ9957" s="89"/>
    </row>
    <row r="9958" spans="2:43" ht="12.75">
      <c r="B9958" s="89"/>
      <c r="C9958" s="89"/>
      <c r="AP9958" s="89"/>
      <c r="AQ9958" s="89"/>
    </row>
    <row r="9959" spans="2:43" ht="12.75">
      <c r="B9959" s="89"/>
      <c r="C9959" s="89"/>
      <c r="AP9959" s="89"/>
      <c r="AQ9959" s="89"/>
    </row>
    <row r="9960" spans="2:43" ht="12.75">
      <c r="B9960" s="89"/>
      <c r="C9960" s="89"/>
      <c r="AP9960" s="89"/>
      <c r="AQ9960" s="89"/>
    </row>
    <row r="9961" spans="2:43" ht="12.75">
      <c r="B9961" s="89"/>
      <c r="C9961" s="89"/>
      <c r="AP9961" s="89"/>
      <c r="AQ9961" s="89"/>
    </row>
    <row r="9962" spans="2:43" ht="12.75">
      <c r="B9962" s="89"/>
      <c r="C9962" s="89"/>
      <c r="AP9962" s="89"/>
      <c r="AQ9962" s="89"/>
    </row>
    <row r="9963" spans="2:43" ht="12.75">
      <c r="B9963" s="89"/>
      <c r="C9963" s="89"/>
      <c r="AP9963" s="89"/>
      <c r="AQ9963" s="89"/>
    </row>
    <row r="9964" spans="2:43" ht="12.75">
      <c r="B9964" s="89"/>
      <c r="C9964" s="89"/>
      <c r="AP9964" s="89"/>
      <c r="AQ9964" s="89"/>
    </row>
    <row r="9965" spans="2:43" ht="12.75">
      <c r="B9965" s="89"/>
      <c r="C9965" s="89"/>
      <c r="AP9965" s="89"/>
      <c r="AQ9965" s="89"/>
    </row>
    <row r="9966" spans="2:43" ht="12.75">
      <c r="B9966" s="89"/>
      <c r="C9966" s="89"/>
      <c r="AP9966" s="89"/>
      <c r="AQ9966" s="89"/>
    </row>
    <row r="9967" spans="2:43" ht="12.75">
      <c r="B9967" s="89"/>
      <c r="C9967" s="89"/>
      <c r="AP9967" s="89"/>
      <c r="AQ9967" s="89"/>
    </row>
    <row r="9968" spans="2:43" ht="12.75">
      <c r="B9968" s="89"/>
      <c r="C9968" s="89"/>
      <c r="AP9968" s="89"/>
      <c r="AQ9968" s="89"/>
    </row>
    <row r="9969" spans="2:43" ht="12.75">
      <c r="B9969" s="89"/>
      <c r="C9969" s="89"/>
      <c r="AP9969" s="89"/>
      <c r="AQ9969" s="89"/>
    </row>
    <row r="9970" spans="2:43" ht="12.75">
      <c r="B9970" s="89"/>
      <c r="C9970" s="89"/>
      <c r="AP9970" s="89"/>
      <c r="AQ9970" s="89"/>
    </row>
    <row r="9971" spans="2:43" ht="12.75">
      <c r="B9971" s="89"/>
      <c r="C9971" s="89"/>
      <c r="AP9971" s="89"/>
      <c r="AQ9971" s="89"/>
    </row>
    <row r="9972" spans="2:43" ht="12.75">
      <c r="B9972" s="89"/>
      <c r="C9972" s="89"/>
      <c r="AP9972" s="89"/>
      <c r="AQ9972" s="89"/>
    </row>
    <row r="9973" spans="2:43" ht="12.75">
      <c r="B9973" s="89"/>
      <c r="C9973" s="89"/>
      <c r="AP9973" s="89"/>
      <c r="AQ9973" s="89"/>
    </row>
    <row r="9974" spans="2:43" ht="12.75">
      <c r="B9974" s="89"/>
      <c r="C9974" s="89"/>
      <c r="AP9974" s="89"/>
      <c r="AQ9974" s="89"/>
    </row>
    <row r="9975" spans="2:43" ht="12.75">
      <c r="B9975" s="89"/>
      <c r="C9975" s="89"/>
      <c r="AP9975" s="89"/>
      <c r="AQ9975" s="89"/>
    </row>
    <row r="9976" spans="2:43" ht="12.75">
      <c r="B9976" s="89"/>
      <c r="C9976" s="89"/>
      <c r="AP9976" s="89"/>
      <c r="AQ9976" s="89"/>
    </row>
    <row r="9977" spans="2:43" ht="12.75">
      <c r="B9977" s="89"/>
      <c r="C9977" s="89"/>
      <c r="AP9977" s="89"/>
      <c r="AQ9977" s="89"/>
    </row>
    <row r="9978" spans="2:43" ht="12.75">
      <c r="B9978" s="89"/>
      <c r="C9978" s="89"/>
      <c r="AP9978" s="89"/>
      <c r="AQ9978" s="89"/>
    </row>
    <row r="9979" spans="2:43" ht="12.75">
      <c r="B9979" s="89"/>
      <c r="C9979" s="89"/>
      <c r="AP9979" s="89"/>
      <c r="AQ9979" s="89"/>
    </row>
    <row r="9980" spans="2:43" ht="12.75">
      <c r="B9980" s="89"/>
      <c r="C9980" s="89"/>
      <c r="AP9980" s="89"/>
      <c r="AQ9980" s="89"/>
    </row>
    <row r="9981" spans="2:43" ht="12.75">
      <c r="B9981" s="89"/>
      <c r="C9981" s="89"/>
      <c r="AP9981" s="89"/>
      <c r="AQ9981" s="89"/>
    </row>
    <row r="9982" spans="2:43" ht="12.75">
      <c r="B9982" s="89"/>
      <c r="C9982" s="89"/>
      <c r="AP9982" s="89"/>
      <c r="AQ9982" s="89"/>
    </row>
    <row r="9983" spans="2:43" ht="12.75">
      <c r="B9983" s="89"/>
      <c r="C9983" s="89"/>
      <c r="AP9983" s="89"/>
      <c r="AQ9983" s="89"/>
    </row>
    <row r="9984" spans="2:43" ht="12.75">
      <c r="B9984" s="89"/>
      <c r="C9984" s="89"/>
      <c r="AP9984" s="89"/>
      <c r="AQ9984" s="89"/>
    </row>
    <row r="9985" spans="2:43" ht="12.75">
      <c r="B9985" s="89"/>
      <c r="C9985" s="89"/>
      <c r="AP9985" s="89"/>
      <c r="AQ9985" s="89"/>
    </row>
    <row r="9986" spans="2:43" ht="12.75">
      <c r="B9986" s="89"/>
      <c r="C9986" s="89"/>
      <c r="AP9986" s="89"/>
      <c r="AQ9986" s="89"/>
    </row>
    <row r="9987" spans="2:43" ht="12.75">
      <c r="B9987" s="89"/>
      <c r="C9987" s="89"/>
      <c r="AP9987" s="89"/>
      <c r="AQ9987" s="89"/>
    </row>
    <row r="9988" spans="2:43" ht="12.75">
      <c r="B9988" s="89"/>
      <c r="C9988" s="89"/>
      <c r="AP9988" s="89"/>
      <c r="AQ9988" s="89"/>
    </row>
    <row r="9989" spans="2:43" ht="12.75">
      <c r="B9989" s="89"/>
      <c r="C9989" s="89"/>
      <c r="AP9989" s="89"/>
      <c r="AQ9989" s="89"/>
    </row>
    <row r="9990" spans="2:43" ht="12.75">
      <c r="B9990" s="89"/>
      <c r="C9990" s="89"/>
      <c r="AP9990" s="89"/>
      <c r="AQ9990" s="89"/>
    </row>
    <row r="9991" spans="2:43" ht="12.75">
      <c r="B9991" s="89"/>
      <c r="C9991" s="89"/>
      <c r="AP9991" s="89"/>
      <c r="AQ9991" s="89"/>
    </row>
    <row r="9992" spans="2:43" ht="12.75">
      <c r="B9992" s="89"/>
      <c r="C9992" s="89"/>
      <c r="AP9992" s="89"/>
      <c r="AQ9992" s="89"/>
    </row>
    <row r="9993" spans="2:43" ht="12.75">
      <c r="B9993" s="89"/>
      <c r="C9993" s="89"/>
      <c r="AP9993" s="89"/>
      <c r="AQ9993" s="89"/>
    </row>
    <row r="9994" spans="2:43" ht="12.75">
      <c r="B9994" s="89"/>
      <c r="C9994" s="89"/>
      <c r="AP9994" s="89"/>
      <c r="AQ9994" s="89"/>
    </row>
    <row r="9995" spans="2:43" ht="12.75">
      <c r="B9995" s="89"/>
      <c r="C9995" s="89"/>
      <c r="AP9995" s="89"/>
      <c r="AQ9995" s="89"/>
    </row>
    <row r="9996" spans="2:43" ht="12.75">
      <c r="B9996" s="89"/>
      <c r="C9996" s="89"/>
      <c r="AP9996" s="89"/>
      <c r="AQ9996" s="89"/>
    </row>
    <row r="9997" spans="2:43" ht="12.75">
      <c r="B9997" s="89"/>
      <c r="C9997" s="89"/>
      <c r="AP9997" s="89"/>
      <c r="AQ9997" s="89"/>
    </row>
    <row r="9998" spans="2:43" ht="12.75">
      <c r="B9998" s="89"/>
      <c r="C9998" s="89"/>
      <c r="AP9998" s="89"/>
      <c r="AQ9998" s="89"/>
    </row>
    <row r="9999" spans="2:43" ht="12.75">
      <c r="B9999" s="89"/>
      <c r="C9999" s="89"/>
      <c r="AP9999" s="89"/>
      <c r="AQ9999" s="89"/>
    </row>
    <row r="10000" spans="2:43" ht="12.75">
      <c r="B10000" s="89"/>
      <c r="C10000" s="89"/>
      <c r="AP10000" s="89"/>
      <c r="AQ10000" s="89"/>
    </row>
  </sheetData>
  <sheetProtection sheet="1" objects="1" scenarios="1"/>
  <hyperlinks>
    <hyperlink ref="N6" r:id="rId1" display="anders@avdic.se"/>
  </hyperlinks>
  <printOptions/>
  <pageMargins left="0.75" right="0.75" top="1" bottom="1" header="0.5" footer="0.5"/>
  <pageSetup fitToHeight="1" fitToWidth="1" horizontalDpi="600" verticalDpi="600" orientation="landscape" paperSize="9" scale="7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Örebro universitet 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Avdic</dc:creator>
  <cp:keywords/>
  <dc:description/>
  <cp:lastModifiedBy>Anders Avdic</cp:lastModifiedBy>
  <cp:lastPrinted>2006-10-25T18:04:00Z</cp:lastPrinted>
  <dcterms:created xsi:type="dcterms:W3CDTF">2004-04-14T19:20:26Z</dcterms:created>
  <dcterms:modified xsi:type="dcterms:W3CDTF">2021-03-04T11:02:38Z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